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105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<sst xmlns="http://schemas.openxmlformats.org/spreadsheetml/2006/main" count="464" uniqueCount="344">
  <si>
    <t xml:space="preserve">A l'étranger </t>
  </si>
  <si>
    <t>Textes officiels</t>
  </si>
  <si>
    <t>IGEN</t>
  </si>
  <si>
    <t>EN</t>
  </si>
  <si>
    <t>Autres</t>
  </si>
  <si>
    <t xml:space="preserve">Rapports officiels </t>
  </si>
  <si>
    <t xml:space="preserve">Fiches "Tout savoir sur les ZEP" </t>
  </si>
  <si>
    <t>Positions de chercheurs</t>
  </si>
  <si>
    <t>Etudes et recherches</t>
  </si>
  <si>
    <t>Annuaires nationaux des RAR et RRS</t>
  </si>
  <si>
    <t>Liste de sites Internet (dont des sites RAR et RRS)</t>
  </si>
  <si>
    <t xml:space="preserve">Lutte contre les discriminations </t>
  </si>
  <si>
    <t xml:space="preserve">Discrimination positive (concept de) </t>
  </si>
  <si>
    <t>EDUCATION</t>
  </si>
  <si>
    <t xml:space="preserve"> PRIORITAIRE</t>
  </si>
  <si>
    <t>Bilans académiques</t>
  </si>
  <si>
    <t xml:space="preserve">Textes et rapports officiels </t>
  </si>
  <si>
    <t>Annuaires académ. des RAR, RRS et p Banl.</t>
  </si>
  <si>
    <t>Comparaison des annuaires ZEP, ZUS, p. Banl.</t>
  </si>
  <si>
    <t>PILOTAGE</t>
  </si>
  <si>
    <t>Pratique pédagogique</t>
  </si>
  <si>
    <t>Actions pédag. en école</t>
  </si>
  <si>
    <t xml:space="preserve">Sciences et techniques </t>
  </si>
  <si>
    <t>Lettres et langues</t>
  </si>
  <si>
    <t>Internet, journal, vidéo</t>
  </si>
  <si>
    <t xml:space="preserve">Citoyenneté </t>
  </si>
  <si>
    <t>Sports</t>
  </si>
  <si>
    <t>Activités artistiques</t>
  </si>
  <si>
    <t>Actions pédag. en collège</t>
  </si>
  <si>
    <t>Actions de promotion du collège</t>
  </si>
  <si>
    <t xml:space="preserve">Actions pédag. en lycée </t>
  </si>
  <si>
    <t>Actions interdegrés et liaison CM2-6è</t>
  </si>
  <si>
    <t xml:space="preserve">Outils d'évaluation </t>
  </si>
  <si>
    <t xml:space="preserve">COORDONNATEURS </t>
  </si>
  <si>
    <t xml:space="preserve">Textes officiels </t>
  </si>
  <si>
    <t>Lettres de mission</t>
  </si>
  <si>
    <t xml:space="preserve">Les coordos dans les publications de l'OZP </t>
  </si>
  <si>
    <t xml:space="preserve">REFERENTS et AP </t>
  </si>
  <si>
    <t xml:space="preserve">Rapports d'activité </t>
  </si>
  <si>
    <t xml:space="preserve">Mise en place et bilans successifs </t>
  </si>
  <si>
    <t xml:space="preserve">VIE SCOLAIRE </t>
  </si>
  <si>
    <t xml:space="preserve">Prévention de la violence </t>
  </si>
  <si>
    <t>Déclarations gouvernementales</t>
  </si>
  <si>
    <t>Positions politiques et syndicales</t>
  </si>
  <si>
    <t>Actions locales de prévention</t>
  </si>
  <si>
    <t xml:space="preserve">Etablissements de réinsertion scolaire </t>
  </si>
  <si>
    <t>Pilotage national</t>
  </si>
  <si>
    <t>Pilotage académique</t>
  </si>
  <si>
    <t>Pilotes académiques : IA référents, etc;</t>
  </si>
  <si>
    <t>Projets (ou difficultés) au niveau acad.</t>
  </si>
  <si>
    <t>Liste des réseaux et responsables par académie</t>
  </si>
  <si>
    <t>Entrée, sortie ou maintien en réseau</t>
  </si>
  <si>
    <t>sites Web de RAR et RRS</t>
  </si>
  <si>
    <t>Contrats de réussite et d'objectifs</t>
  </si>
  <si>
    <t xml:space="preserve">Compte rendus de comités excécutifs </t>
  </si>
  <si>
    <t>Médiateurs de réussite scolaire</t>
  </si>
  <si>
    <t xml:space="preserve">Dispositifs relais </t>
  </si>
  <si>
    <t>A l'étranger (Québec…]</t>
  </si>
  <si>
    <t xml:space="preserve">Lutte... abs. et décr. scolaires </t>
  </si>
  <si>
    <t>Autres positions</t>
  </si>
  <si>
    <t>Socle com. et travail par compét.</t>
  </si>
  <si>
    <t>Positions politiques, syndicales et associatives</t>
  </si>
  <si>
    <t>Actions en direction des parents</t>
  </si>
  <si>
    <t xml:space="preserve">Actions en direction des parents étrangers </t>
  </si>
  <si>
    <t>REAPP</t>
  </si>
  <si>
    <t>Relations parents-école</t>
  </si>
  <si>
    <t xml:space="preserve">Rythmes scolaires </t>
  </si>
  <si>
    <t>Actions nationales de prévention</t>
  </si>
  <si>
    <t>La santé en ZEP et ZUS</t>
  </si>
  <si>
    <t>CPE</t>
  </si>
  <si>
    <t xml:space="preserve">Enfants d'immigrés et voyageurs en ZEP </t>
  </si>
  <si>
    <t>Entre les murs (2009)</t>
  </si>
  <si>
    <t>La Journée de la jupe (2010)</t>
  </si>
  <si>
    <t>Autres films grand public</t>
  </si>
  <si>
    <t>Films grand public sur les ZEP</t>
  </si>
  <si>
    <t>Statut</t>
  </si>
  <si>
    <t xml:space="preserve">Identité prof. : études </t>
  </si>
  <si>
    <t>Identité prof. : témoignages</t>
  </si>
  <si>
    <t xml:space="preserve">Formation et stages </t>
  </si>
  <si>
    <t>Réforme de la formation (mastérisation)</t>
  </si>
  <si>
    <t>Académies de Créteil et Versailles</t>
  </si>
  <si>
    <t>Académie de Paris</t>
  </si>
  <si>
    <t xml:space="preserve">Autres académies </t>
  </si>
  <si>
    <t>Archives. Campagne présidentielle 2007</t>
  </si>
  <si>
    <t>Jardins d'éveil et autres modes</t>
  </si>
  <si>
    <t xml:space="preserve">Actions pédagogiques en ZEP à 3 ans </t>
  </si>
  <si>
    <t>d'articles</t>
  </si>
  <si>
    <t xml:space="preserve">Nombre </t>
  </si>
  <si>
    <t>avant 2009)</t>
  </si>
  <si>
    <t>ETAT DES RUBRIQUES FIN DECEMBRE 2010</t>
  </si>
  <si>
    <t xml:space="preserve">                                   Commentaires</t>
  </si>
  <si>
    <t>Accompagnement éducatif dans les écoles en ZEP</t>
  </si>
  <si>
    <t>Accompagnement éducatif dans les collèges</t>
  </si>
  <si>
    <t>Préfets des études</t>
  </si>
  <si>
    <t xml:space="preserve">Mise en place locale de Clair </t>
  </si>
  <si>
    <t>ENSEIGNANTS EN ZEP</t>
  </si>
  <si>
    <t>REFORME DE LA CARTE SCOLAIRE</t>
  </si>
  <si>
    <t>MATERNELLE A 2 ANS</t>
  </si>
  <si>
    <t>ACCOMPAGNEMENT EDUCATIF</t>
  </si>
  <si>
    <t>PROGRAMME CLAIR</t>
  </si>
  <si>
    <t>EDUCATIFS</t>
  </si>
  <si>
    <t>DE LA VILLE</t>
  </si>
  <si>
    <t xml:space="preserve">DISPOSITIFS </t>
  </si>
  <si>
    <t>Fiches "Tout savoir sur le partenariat éducatif"</t>
  </si>
  <si>
    <t>Annuaires des dispositifs éducatifs de la Ville</t>
  </si>
  <si>
    <t>Dossiers et actes</t>
  </si>
  <si>
    <t>Outils d'évaluation et de formation</t>
  </si>
  <si>
    <t>Sites sur la politique de la Ville</t>
  </si>
  <si>
    <t>POLITIQUE EDUCATIVE</t>
  </si>
  <si>
    <t xml:space="preserve">Déclarations gouvernementales </t>
  </si>
  <si>
    <t>Echos du terrain</t>
  </si>
  <si>
    <t>sans n° d'ordre</t>
  </si>
  <si>
    <t>Le millefeuille des dispositifs de soutien</t>
  </si>
  <si>
    <t>Textes officiels sur l'ensemble du plan</t>
  </si>
  <si>
    <t>Rapports officiels sur l'ensemble du plan</t>
  </si>
  <si>
    <t>Déclarations gouvernementales sur l'ensemble du plan</t>
  </si>
  <si>
    <t>sans n° d'ordre 2010</t>
  </si>
  <si>
    <t xml:space="preserve">TOTAL GENERAL </t>
  </si>
  <si>
    <t>(volet éducatif)</t>
  </si>
  <si>
    <t>PLAN BANLIEUES</t>
  </si>
  <si>
    <t>L'ensemble du plan</t>
  </si>
  <si>
    <t xml:space="preserve">POLITIQUE DE </t>
  </si>
  <si>
    <t>L'EDUCATION PRIORIt.</t>
  </si>
  <si>
    <t>ANNUAIRES DE</t>
  </si>
  <si>
    <t>archives</t>
  </si>
  <si>
    <t>Rapports officiels</t>
  </si>
  <si>
    <t xml:space="preserve">Positions politiques et syndicales </t>
  </si>
  <si>
    <t>Les cordées de la réussite</t>
  </si>
  <si>
    <t xml:space="preserve">La lutte contre le décrochage </t>
  </si>
  <si>
    <t xml:space="preserve">Les internats d'excellence </t>
  </si>
  <si>
    <t>Les actions des grdes écoles et univ.</t>
  </si>
  <si>
    <t xml:space="preserve">L'accès des lycéens aux </t>
  </si>
  <si>
    <t>grandes écoles et universités</t>
  </si>
  <si>
    <t>Sciences-Po, son directeur et le programme ZEP</t>
  </si>
  <si>
    <t>Les conventions IEP Paris</t>
  </si>
  <si>
    <t>Les IEP en région</t>
  </si>
  <si>
    <t>Rapports et ouvrages</t>
  </si>
  <si>
    <t xml:space="preserve">Témoignages </t>
  </si>
  <si>
    <t>Les conventions ZEP - Sciences-Po</t>
  </si>
  <si>
    <t>A revoir</t>
  </si>
  <si>
    <t>L'acc. éducatif dans les écoles en ZEP</t>
  </si>
  <si>
    <t>Le busing en CM1-CM2</t>
  </si>
  <si>
    <t>30 sites d'excellence (lycées)</t>
  </si>
  <si>
    <t>Dispositif expérimental de réussite scol. (206 lycées)</t>
  </si>
  <si>
    <t>Les banques de stages</t>
  </si>
  <si>
    <t>Les écoles de la 2ème chance</t>
  </si>
  <si>
    <t xml:space="preserve">Les délégués du préfet </t>
  </si>
  <si>
    <t xml:space="preserve">L'action culturelle dans les quartiers </t>
  </si>
  <si>
    <t xml:space="preserve">Les actions pour l'emploi des jeunes dans les quartiers </t>
  </si>
  <si>
    <t>LA PEDAGOGIE EN ZEP</t>
  </si>
  <si>
    <t xml:space="preserve">Les ZEP rurales </t>
  </si>
  <si>
    <t>Rubr.</t>
  </si>
  <si>
    <t>Internats de réussite éducative</t>
  </si>
  <si>
    <t xml:space="preserve">Programme de </t>
  </si>
  <si>
    <t xml:space="preserve">Réussite Educative </t>
  </si>
  <si>
    <t>CUCS : infos locales</t>
  </si>
  <si>
    <t>PEL et CEL</t>
  </si>
  <si>
    <t>CLAS</t>
  </si>
  <si>
    <t>AFEV</t>
  </si>
  <si>
    <t xml:space="preserve">Dispositifs vacances </t>
  </si>
  <si>
    <t>Ecole ouverte</t>
  </si>
  <si>
    <t>WWW (Ville-Vie-Vacances)</t>
  </si>
  <si>
    <t>Autres dispositifs vacances</t>
  </si>
  <si>
    <t xml:space="preserve">Actions financées par des coll. territoriales </t>
  </si>
  <si>
    <t xml:space="preserve">Actions associatives </t>
  </si>
  <si>
    <t xml:space="preserve">Autres dispositifs </t>
  </si>
  <si>
    <t>de la Ville</t>
  </si>
  <si>
    <t>Les positions de l'OZP</t>
  </si>
  <si>
    <t>Analyses d'adhérents et de responsables de l'OZP</t>
  </si>
  <si>
    <t>Les 86 Rencontres de l'OZP</t>
  </si>
  <si>
    <t>"Bulletin de l'association OZP" (archives 1992-1997)</t>
  </si>
  <si>
    <t>FORUM</t>
  </si>
  <si>
    <t>AGENDA</t>
  </si>
  <si>
    <t>Archives Agenda 2009-2004 des manifestations OZP (comptes rendus)</t>
  </si>
  <si>
    <t xml:space="preserve">Archives Agenda des autres manifestations (comptes rendus) </t>
  </si>
  <si>
    <t>NOUS ?</t>
  </si>
  <si>
    <t>QUI SOMMES-</t>
  </si>
  <si>
    <t>Activités de l'OZP</t>
  </si>
  <si>
    <t>Adhésion ou soutien</t>
  </si>
  <si>
    <t>Afficher l'OZP (logo, fil RSS, affichettes)</t>
  </si>
  <si>
    <t xml:space="preserve">Comptes rendus des assemblées générales </t>
  </si>
  <si>
    <t xml:space="preserve">L'actualité de l'OZP et du site </t>
  </si>
  <si>
    <t>Agenda des prochaines manifestations</t>
  </si>
  <si>
    <t>Les Journées de réflexion de l'OZP (novembre)</t>
  </si>
  <si>
    <t>Les journées nationales de l'OZP (mai)</t>
  </si>
  <si>
    <t>revoir</t>
  </si>
  <si>
    <t xml:space="preserve">à revoir par LS avec numéros d'ordre </t>
  </si>
  <si>
    <t xml:space="preserve">regrouper dans "Etudes et dossiers" </t>
  </si>
  <si>
    <t>Actes des 2 Journées OZP des coordos-secrétaires</t>
  </si>
  <si>
    <t>Grèves contre la violence et demandes de class. en ZEP</t>
  </si>
  <si>
    <t>Déclarations gouv</t>
  </si>
  <si>
    <t>Echos de La Réunion</t>
  </si>
  <si>
    <t xml:space="preserve">Rôle des pricipaux et IEN : témoignages et analyses </t>
  </si>
  <si>
    <t>Pilotage local des réseaux, collèges et écoles</t>
  </si>
  <si>
    <t>Les lycées prioritaires. La réforme du lycée</t>
  </si>
  <si>
    <t>(dont art.</t>
  </si>
  <si>
    <t xml:space="preserve">Seulement un renvoi vers Educ. proritaire </t>
  </si>
  <si>
    <t xml:space="preserve">"Autres positions"ici intègre "Positions de chercheurs" </t>
  </si>
  <si>
    <t>Dossiers de revue et actes de colloque ou Journée</t>
  </si>
  <si>
    <t>Actions autres ou interdisciplinaires</t>
  </si>
  <si>
    <t>Festivals, semaines d'animation ZEP</t>
  </si>
  <si>
    <t xml:space="preserve">Textes et rapports  officiels </t>
  </si>
  <si>
    <t>uniquement des positions ass.</t>
  </si>
  <si>
    <t>créer "Autres positions"  avec "P. associatives" ?</t>
  </si>
  <si>
    <t>à découper bientôt ?</t>
  </si>
  <si>
    <t xml:space="preserve">TOTAL VIE SCOLAIRE </t>
  </si>
  <si>
    <t xml:space="preserve">revoir le renvoi vers les autres rubr. "textes officiels" </t>
  </si>
  <si>
    <t xml:space="preserve">revoir le renvoi vers les autres rubr. "Positions polit. et synd." </t>
  </si>
  <si>
    <t xml:space="preserve">Profils de poste et lettres de mission </t>
  </si>
  <si>
    <t xml:space="preserve">à regrouper en "Textes et rapports officiels" ? </t>
  </si>
  <si>
    <t>Grèves d'enseignants (2009-2011)</t>
  </si>
  <si>
    <t>seulement un renvoi</t>
  </si>
  <si>
    <t>Textes et rapports officiels</t>
  </si>
  <si>
    <t>un simple  renvoi vers la rubrique EP</t>
  </si>
  <si>
    <t>Fermeture des collèges dégradés</t>
  </si>
  <si>
    <t>TOTAL PLAN BANLIEUES</t>
  </si>
  <si>
    <t>LES DEBATS OZP</t>
  </si>
  <si>
    <t>Archives des messages 2007-2004</t>
  </si>
  <si>
    <t xml:space="preserve">rubrique et non article  </t>
  </si>
  <si>
    <t>Prises de position</t>
  </si>
  <si>
    <t>CUCS : infos générales sur le volet éducatif</t>
  </si>
  <si>
    <t>Stages de remise à niveau EN</t>
  </si>
  <si>
    <t>Clubs Coup de pouce</t>
  </si>
  <si>
    <t>Archives Agenda 2011-2010 (avec comptes rendus)</t>
  </si>
  <si>
    <t xml:space="preserve">directement dans la rubrique </t>
  </si>
  <si>
    <t xml:space="preserve">Total </t>
  </si>
  <si>
    <t xml:space="preserve">différence </t>
  </si>
  <si>
    <t>28% des articles classés en rubrique sont antérieurs à 2009</t>
  </si>
  <si>
    <t>Education prioritaire</t>
  </si>
  <si>
    <t xml:space="preserve">Dispositifs Ville </t>
  </si>
  <si>
    <t>Les débats de l'OZP</t>
  </si>
  <si>
    <t>Agenda</t>
  </si>
  <si>
    <t>Qui sommes-nous ?</t>
  </si>
  <si>
    <t>TOTAL</t>
  </si>
  <si>
    <t xml:space="preserve">TOTAL Dispositifs Ville </t>
  </si>
  <si>
    <t>INDEX</t>
  </si>
  <si>
    <t>REVUE DE</t>
  </si>
  <si>
    <t>PRESSE</t>
  </si>
  <si>
    <t>LETTRE OZP</t>
  </si>
  <si>
    <t xml:space="preserve">Index des rubriques pour naviguer sur le site </t>
  </si>
  <si>
    <t>En attente de classement</t>
  </si>
  <si>
    <t>Année 2008</t>
  </si>
  <si>
    <t>Revue de presse archives 2008-2004</t>
  </si>
  <si>
    <t>Année 2007</t>
  </si>
  <si>
    <t>Année 2006</t>
  </si>
  <si>
    <t>Année 2005</t>
  </si>
  <si>
    <t>Articles hors-rubriques</t>
  </si>
  <si>
    <t>Réserve technique Agenda</t>
  </si>
  <si>
    <t>Réserve technique 2009</t>
  </si>
  <si>
    <t xml:space="preserve">Réserve technique Mots-clés </t>
  </si>
  <si>
    <t>La Lettre de l'OZP (tous les numéros)</t>
  </si>
  <si>
    <t>Lettre Archives 2004-2008</t>
  </si>
  <si>
    <t xml:space="preserve">Index - Revue (hors 2008-2004 - Lettre </t>
  </si>
  <si>
    <t>Total 2008-2004</t>
  </si>
  <si>
    <t>Année 2004 (9 mois)</t>
  </si>
  <si>
    <t xml:space="preserve">IMPORTANT </t>
  </si>
  <si>
    <t>en 2008</t>
  </si>
  <si>
    <t>en 2007</t>
  </si>
  <si>
    <t>en 2006</t>
  </si>
  <si>
    <t>en 2005</t>
  </si>
  <si>
    <t>en 2004</t>
  </si>
  <si>
    <t>9 mois</t>
  </si>
  <si>
    <t>SPIP</t>
  </si>
  <si>
    <t xml:space="preserve">chiffre SPIP des articles "publiés en ligne" </t>
  </si>
  <si>
    <t>attendu</t>
  </si>
  <si>
    <t>réel</t>
  </si>
  <si>
    <t>Répartiton des articles dans les 6 grandes rubriques</t>
  </si>
  <si>
    <t xml:space="preserve">n'est pas prise en compte  </t>
  </si>
  <si>
    <t>répartit. act. visites SPIP</t>
  </si>
  <si>
    <t xml:space="preserve">Rép. depuis début </t>
  </si>
  <si>
    <t>presse 04-208 incl.</t>
  </si>
  <si>
    <t>TOT. art.</t>
  </si>
  <si>
    <t>TOTAL Education Prior.</t>
  </si>
  <si>
    <t>Moyenne des articles par sous-rubrique</t>
  </si>
  <si>
    <t>Restent en revue de presse à cette date  (dans 57 rubr. de mois)</t>
  </si>
  <si>
    <t>TOTAL GENERAL DES ARTICLES EN LIGNE</t>
  </si>
  <si>
    <t>Textes officiels (11)</t>
  </si>
  <si>
    <t>Déclar. gouvern. (14)</t>
  </si>
  <si>
    <t xml:space="preserve">Situations locales </t>
  </si>
  <si>
    <t xml:space="preserve">Actions locales </t>
  </si>
  <si>
    <t>Actions locales</t>
  </si>
  <si>
    <t>Situations locales</t>
  </si>
  <si>
    <t>Mouvements de parents</t>
  </si>
  <si>
    <t>Situations locales (6)</t>
  </si>
  <si>
    <t>Posit. pol. synd. (12)</t>
  </si>
  <si>
    <t>Autres positions (12)</t>
  </si>
  <si>
    <t>Posit. chercheurs (5)</t>
  </si>
  <si>
    <t>Total positions</t>
  </si>
  <si>
    <t>Total "actions"</t>
  </si>
  <si>
    <t xml:space="preserve">Etudes et recherches </t>
  </si>
  <si>
    <t xml:space="preserve">Dossiers et actes </t>
  </si>
  <si>
    <t>Total Parents</t>
  </si>
  <si>
    <t>Total Rythmes</t>
  </si>
  <si>
    <t xml:space="preserve">Total Santé </t>
  </si>
  <si>
    <t>Total Absentéisme</t>
  </si>
  <si>
    <t xml:space="preserve">Total Films grd pub. </t>
  </si>
  <si>
    <t>Total Enseignants</t>
  </si>
  <si>
    <t>Total Carte scolaire</t>
  </si>
  <si>
    <t xml:space="preserve">Total Maternelles </t>
  </si>
  <si>
    <t>Total CLAIR</t>
  </si>
  <si>
    <t>Total acc. éducatif</t>
  </si>
  <si>
    <t>Total Polit. Ville</t>
  </si>
  <si>
    <t>Total Internats</t>
  </si>
  <si>
    <t xml:space="preserve">Total  Accès lycéens </t>
  </si>
  <si>
    <t>Total  Conventions</t>
  </si>
  <si>
    <t>Total  Autres mesures</t>
  </si>
  <si>
    <t>Total  PRE</t>
  </si>
  <si>
    <t>Total  Autres dispo</t>
  </si>
  <si>
    <t>Total  Débats OZP</t>
  </si>
  <si>
    <t>Total  Politique EP</t>
  </si>
  <si>
    <t>Total  Pilotage</t>
  </si>
  <si>
    <t>Total Actions école</t>
  </si>
  <si>
    <t>Total Actions coll.</t>
  </si>
  <si>
    <t>Total Pédagogie</t>
  </si>
  <si>
    <t>Total Coordos</t>
  </si>
  <si>
    <t xml:space="preserve">Total Référents </t>
  </si>
  <si>
    <t xml:space="preserve">Total Violence </t>
  </si>
  <si>
    <t>Total Agenda</t>
  </si>
  <si>
    <t>Total Qui sommes-nous?</t>
  </si>
  <si>
    <t>Total Socle</t>
  </si>
  <si>
    <t>Etudes et rech. (11)</t>
  </si>
  <si>
    <t>Dossiers et actes (12)</t>
  </si>
  <si>
    <t>Text. et rapp. off. (5)</t>
  </si>
  <si>
    <t xml:space="preserve">Nbr articles en mots-clés </t>
  </si>
  <si>
    <t>Actualité du coordonnateur (et forum)</t>
  </si>
  <si>
    <t>Actions locales 2 ans et classes passerelles</t>
  </si>
  <si>
    <t>Actions locales (10)</t>
  </si>
  <si>
    <t>(difficultés locales)</t>
  </si>
  <si>
    <t>Classement rubriques (+ nbre rubr.)</t>
  </si>
  <si>
    <t>Total Etudes et dossiers</t>
  </si>
  <si>
    <t xml:space="preserve">La Revue  de presse 2004-2008 (4737 art. en 57 rubr.) </t>
  </si>
  <si>
    <t>Comparaison avec  chiffres SPIP de REPARTITION des VISITES</t>
  </si>
  <si>
    <t>Presse complète+lettre : 54,59% de l'ensemble (au lieu de SPIP actuel "répartition visites" 51,8%)</t>
  </si>
  <si>
    <t>"Actions" diverses (6)</t>
  </si>
  <si>
    <t>Rapports offic. (14)</t>
  </si>
  <si>
    <t>Total Textes Rapports</t>
  </si>
  <si>
    <t xml:space="preserve">22 sous-rubriques (seulement) dépassent 30 articles (dont 12 dépassent 40) </t>
  </si>
  <si>
    <t xml:space="preserve">Index (-presse) - Lettre </t>
  </si>
  <si>
    <t>Actes OZP (Séminaire 2010, Rencontres, Journées)</t>
  </si>
  <si>
    <t>Actes [de stages, journées, etc.]</t>
  </si>
  <si>
    <t>Actes de séminaires et stages acad.</t>
  </si>
  <si>
    <t>act.péd. éc/coll/lyc(20)</t>
  </si>
  <si>
    <t>TOTAL des RUBRIQUES STANDARD</t>
  </si>
  <si>
    <t>Outils de formation (films et guides…)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</si>
</sst>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57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indexed="28"/>
      <name val="Calibri"/>
      <family val="2"/>
    </font>
    <font>
      <b/>
      <sz val="11"/>
      <color indexed="2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57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theme="3"/>
      <name val="Calibri"/>
      <family val="2"/>
    </font>
    <font>
      <sz val="11"/>
      <color theme="5"/>
      <name val="Calibri"/>
      <family val="2"/>
    </font>
    <font>
      <sz val="11"/>
      <color theme="6"/>
      <name val="Calibri"/>
      <family val="2"/>
    </font>
    <font>
      <b/>
      <sz val="11"/>
      <color theme="5"/>
      <name val="Calibri"/>
      <family val="2"/>
    </font>
    <font>
      <sz val="11"/>
      <color theme="7"/>
      <name val="Calibri"/>
      <family val="2"/>
    </font>
    <font>
      <b/>
      <sz val="11"/>
      <color theme="7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2"/>
      <color rgb="FFFF0000"/>
      <name val="Calibri"/>
      <family val="2"/>
    </font>
    <font>
      <sz val="11"/>
      <color theme="7" tint="-0.4999699890613556"/>
      <name val="Calibri"/>
      <family val="2"/>
    </font>
    <font>
      <b/>
      <sz val="11"/>
      <color theme="7" tint="-0.4999699890613556"/>
      <name val="Calibri"/>
      <family val="2"/>
    </font>
    <font>
      <b/>
      <sz val="11"/>
      <color rgb="FF7030A0"/>
      <name val="Calibri"/>
      <family val="2"/>
    </font>
    <font>
      <b/>
      <sz val="11"/>
      <color theme="9"/>
      <name val="Calibri"/>
      <family val="2"/>
    </font>
    <font>
      <sz val="11"/>
      <color theme="9"/>
      <name val="Calibri"/>
      <family val="2"/>
    </font>
    <font>
      <b/>
      <sz val="11"/>
      <color theme="4"/>
      <name val="Calibri"/>
      <family val="2"/>
    </font>
    <font>
      <sz val="11"/>
      <color theme="6" tint="-0.24997000396251678"/>
      <name val="Calibri"/>
      <family val="2"/>
    </font>
    <font>
      <b/>
      <sz val="11"/>
      <color theme="6" tint="-0.24997000396251678"/>
      <name val="Calibri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0" fillId="33" borderId="0" xfId="0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8" fillId="33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0" fillId="35" borderId="0" xfId="0" applyFill="1" applyAlignment="1">
      <alignment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48" fillId="35" borderId="0" xfId="0" applyFont="1" applyFill="1" applyAlignment="1">
      <alignment/>
    </xf>
    <xf numFmtId="0" fontId="61" fillId="0" borderId="0" xfId="0" applyFont="1" applyAlignment="1">
      <alignment/>
    </xf>
    <xf numFmtId="0" fontId="0" fillId="20" borderId="0" xfId="0" applyFill="1" applyAlignment="1">
      <alignment/>
    </xf>
    <xf numFmtId="0" fontId="48" fillId="20" borderId="0" xfId="0" applyFont="1" applyFill="1" applyAlignment="1">
      <alignment/>
    </xf>
    <xf numFmtId="0" fontId="62" fillId="0" borderId="0" xfId="0" applyFont="1" applyAlignment="1">
      <alignment/>
    </xf>
    <xf numFmtId="0" fontId="50" fillId="33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48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0" fillId="37" borderId="0" xfId="0" applyFill="1" applyAlignment="1">
      <alignment/>
    </xf>
    <xf numFmtId="0" fontId="48" fillId="37" borderId="0" xfId="0" applyFont="1" applyFill="1" applyAlignment="1">
      <alignment/>
    </xf>
    <xf numFmtId="0" fontId="0" fillId="25" borderId="0" xfId="0" applyFill="1" applyAlignment="1">
      <alignment/>
    </xf>
    <xf numFmtId="0" fontId="48" fillId="25" borderId="0" xfId="0" applyFont="1" applyFill="1" applyAlignment="1">
      <alignment/>
    </xf>
    <xf numFmtId="0" fontId="50" fillId="38" borderId="0" xfId="0" applyFont="1" applyFill="1" applyAlignment="1">
      <alignment/>
    </xf>
    <xf numFmtId="0" fontId="47" fillId="35" borderId="0" xfId="0" applyFont="1" applyFill="1" applyAlignment="1">
      <alignment/>
    </xf>
    <xf numFmtId="0" fontId="19" fillId="0" borderId="0" xfId="0" applyFont="1" applyAlignment="1">
      <alignment/>
    </xf>
    <xf numFmtId="0" fontId="47" fillId="0" borderId="0" xfId="0" applyFont="1" applyAlignment="1">
      <alignment/>
    </xf>
    <xf numFmtId="0" fontId="0" fillId="34" borderId="0" xfId="0" applyFont="1" applyFill="1" applyAlignment="1">
      <alignment/>
    </xf>
    <xf numFmtId="0" fontId="20" fillId="0" borderId="0" xfId="0" applyFont="1" applyAlignment="1">
      <alignment/>
    </xf>
    <xf numFmtId="0" fontId="0" fillId="22" borderId="0" xfId="0" applyFill="1" applyAlignment="1">
      <alignment/>
    </xf>
    <xf numFmtId="0" fontId="48" fillId="22" borderId="0" xfId="0" applyFont="1" applyFill="1" applyAlignment="1">
      <alignment/>
    </xf>
    <xf numFmtId="1" fontId="0" fillId="0" borderId="0" xfId="0" applyNumberFormat="1" applyAlignment="1">
      <alignment/>
    </xf>
    <xf numFmtId="0" fontId="50" fillId="35" borderId="0" xfId="0" applyFont="1" applyFill="1" applyAlignment="1">
      <alignment/>
    </xf>
    <xf numFmtId="0" fontId="20" fillId="35" borderId="0" xfId="0" applyFont="1" applyFill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68" fillId="0" borderId="0" xfId="0" applyFont="1" applyAlignment="1">
      <alignment/>
    </xf>
    <xf numFmtId="0" fontId="0" fillId="33" borderId="0" xfId="0" applyFont="1" applyFill="1" applyAlignment="1">
      <alignment/>
    </xf>
    <xf numFmtId="10" fontId="3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2"/>
  <sheetViews>
    <sheetView tabSelected="1" zoomScalePageLayoutView="0" workbookViewId="0" topLeftCell="A301">
      <selection activeCell="J70" sqref="J70"/>
    </sheetView>
  </sheetViews>
  <sheetFormatPr defaultColWidth="11.421875" defaultRowHeight="15"/>
  <cols>
    <col min="1" max="1" width="12.28125" style="0" customWidth="1"/>
    <col min="2" max="2" width="18.57421875" style="2" customWidth="1"/>
    <col min="3" max="3" width="24.140625" style="0" customWidth="1"/>
    <col min="4" max="4" width="20.421875" style="0" customWidth="1"/>
    <col min="7" max="7" width="5.140625" style="0" customWidth="1"/>
    <col min="8" max="8" width="7.28125" style="3" customWidth="1"/>
    <col min="9" max="9" width="8.57421875" style="14" customWidth="1"/>
    <col min="10" max="10" width="53.7109375" style="0" customWidth="1"/>
  </cols>
  <sheetData>
    <row r="1" spans="2:6" s="16" customFormat="1" ht="15.75">
      <c r="B1" s="19"/>
      <c r="E1" s="17" t="s">
        <v>89</v>
      </c>
      <c r="F1" s="17"/>
    </row>
    <row r="2" spans="3:11" ht="15">
      <c r="C2" s="1"/>
      <c r="G2" s="39" t="s">
        <v>151</v>
      </c>
      <c r="H2" s="10" t="s">
        <v>87</v>
      </c>
      <c r="I2" s="15" t="s">
        <v>195</v>
      </c>
      <c r="J2" t="s">
        <v>90</v>
      </c>
      <c r="K2" s="2"/>
    </row>
    <row r="3" spans="3:9" ht="15">
      <c r="C3" s="1"/>
      <c r="H3" s="10" t="s">
        <v>86</v>
      </c>
      <c r="I3" s="15" t="s">
        <v>88</v>
      </c>
    </row>
    <row r="5" spans="3:10" ht="15">
      <c r="C5" s="4" t="s">
        <v>6</v>
      </c>
      <c r="D5" s="4"/>
      <c r="G5">
        <v>1</v>
      </c>
      <c r="H5" s="10">
        <v>73</v>
      </c>
      <c r="I5" s="14">
        <v>2</v>
      </c>
      <c r="J5" t="s">
        <v>186</v>
      </c>
    </row>
    <row r="6" spans="3:10" ht="15">
      <c r="C6" s="4" t="s">
        <v>1</v>
      </c>
      <c r="D6" s="4"/>
      <c r="G6">
        <v>1</v>
      </c>
      <c r="H6" s="3">
        <v>32</v>
      </c>
      <c r="I6" s="14">
        <v>15</v>
      </c>
      <c r="J6" t="s">
        <v>206</v>
      </c>
    </row>
    <row r="7" spans="3:9" ht="15">
      <c r="C7" s="4"/>
      <c r="D7" s="4" t="s">
        <v>2</v>
      </c>
      <c r="G7">
        <v>1</v>
      </c>
      <c r="H7" s="3">
        <v>22</v>
      </c>
      <c r="I7" s="14">
        <v>13</v>
      </c>
    </row>
    <row r="8" spans="3:9" ht="15">
      <c r="C8" s="4" t="s">
        <v>5</v>
      </c>
      <c r="D8" s="4" t="s">
        <v>3</v>
      </c>
      <c r="G8">
        <v>1</v>
      </c>
      <c r="H8" s="3">
        <v>23</v>
      </c>
      <c r="I8" s="14">
        <v>5</v>
      </c>
    </row>
    <row r="9" spans="3:9" ht="15">
      <c r="C9" s="4"/>
      <c r="D9" s="4" t="s">
        <v>4</v>
      </c>
      <c r="G9">
        <v>1</v>
      </c>
      <c r="H9" s="3">
        <v>37</v>
      </c>
      <c r="I9" s="14">
        <v>14</v>
      </c>
    </row>
    <row r="10" spans="3:9" ht="15">
      <c r="C10" s="4" t="s">
        <v>42</v>
      </c>
      <c r="D10" s="4"/>
      <c r="G10">
        <v>1</v>
      </c>
      <c r="H10" s="3">
        <v>26</v>
      </c>
      <c r="I10" s="14">
        <v>3</v>
      </c>
    </row>
    <row r="11" spans="2:10" ht="15">
      <c r="B11" s="27" t="s">
        <v>121</v>
      </c>
      <c r="C11" s="4" t="s">
        <v>43</v>
      </c>
      <c r="D11" s="4"/>
      <c r="G11">
        <v>1</v>
      </c>
      <c r="H11" s="10">
        <v>48</v>
      </c>
      <c r="I11" s="14">
        <v>0</v>
      </c>
      <c r="J11" t="s">
        <v>207</v>
      </c>
    </row>
    <row r="12" spans="2:9" ht="15">
      <c r="B12" s="27" t="s">
        <v>122</v>
      </c>
      <c r="C12" s="4" t="s">
        <v>7</v>
      </c>
      <c r="D12" s="4"/>
      <c r="G12">
        <v>1</v>
      </c>
      <c r="H12" s="3">
        <v>20</v>
      </c>
      <c r="I12" s="14">
        <v>0</v>
      </c>
    </row>
    <row r="13" spans="3:9" ht="15">
      <c r="C13" s="4" t="s">
        <v>59</v>
      </c>
      <c r="D13" s="4"/>
      <c r="G13">
        <v>1</v>
      </c>
      <c r="H13" s="3">
        <v>13</v>
      </c>
      <c r="I13" s="14">
        <v>0</v>
      </c>
    </row>
    <row r="14" spans="3:9" ht="15">
      <c r="C14" s="4" t="s">
        <v>8</v>
      </c>
      <c r="D14" s="4"/>
      <c r="G14">
        <v>1</v>
      </c>
      <c r="H14" s="10">
        <v>54</v>
      </c>
      <c r="I14" s="14">
        <v>16</v>
      </c>
    </row>
    <row r="15" spans="3:10" ht="15">
      <c r="C15" s="4" t="s">
        <v>105</v>
      </c>
      <c r="D15" s="4"/>
      <c r="G15">
        <v>1</v>
      </c>
      <c r="H15" s="3">
        <v>24</v>
      </c>
      <c r="I15" s="14">
        <v>18</v>
      </c>
      <c r="J15" t="s">
        <v>198</v>
      </c>
    </row>
    <row r="16" spans="3:9" ht="15">
      <c r="C16" s="4" t="s">
        <v>11</v>
      </c>
      <c r="D16" s="4"/>
      <c r="G16">
        <v>1</v>
      </c>
      <c r="H16" s="3">
        <v>14</v>
      </c>
      <c r="I16" s="14">
        <v>1</v>
      </c>
    </row>
    <row r="17" spans="3:9" ht="15">
      <c r="C17" s="4" t="s">
        <v>12</v>
      </c>
      <c r="D17" s="4"/>
      <c r="G17">
        <v>1</v>
      </c>
      <c r="H17" s="3">
        <v>15</v>
      </c>
      <c r="I17" s="14">
        <v>13</v>
      </c>
    </row>
    <row r="18" spans="3:9" ht="15">
      <c r="C18" s="4" t="s">
        <v>0</v>
      </c>
      <c r="D18" s="4"/>
      <c r="G18">
        <v>1</v>
      </c>
      <c r="H18" s="3">
        <v>23</v>
      </c>
      <c r="I18" s="14">
        <v>11</v>
      </c>
    </row>
    <row r="19" spans="4:6" ht="15">
      <c r="D19" s="2" t="s">
        <v>309</v>
      </c>
      <c r="E19" s="2">
        <f>SUM(H5:H18)</f>
        <v>424</v>
      </c>
      <c r="F19" s="2">
        <f>SUM(I5:I17)</f>
        <v>100</v>
      </c>
    </row>
    <row r="20" spans="3:9" ht="15">
      <c r="C20" s="5" t="s">
        <v>9</v>
      </c>
      <c r="D20" s="5"/>
      <c r="G20">
        <v>1</v>
      </c>
      <c r="H20" s="3">
        <v>1</v>
      </c>
      <c r="I20" s="14">
        <v>0</v>
      </c>
    </row>
    <row r="21" spans="2:9" ht="15">
      <c r="B21" s="7" t="s">
        <v>123</v>
      </c>
      <c r="C21" s="5" t="s">
        <v>17</v>
      </c>
      <c r="D21" s="5"/>
      <c r="G21">
        <v>1</v>
      </c>
      <c r="H21" s="3">
        <v>39</v>
      </c>
      <c r="I21" s="14">
        <v>0</v>
      </c>
    </row>
    <row r="22" spans="1:9" ht="15">
      <c r="A22" s="1" t="s">
        <v>13</v>
      </c>
      <c r="B22" s="7" t="s">
        <v>122</v>
      </c>
      <c r="C22" s="5" t="s">
        <v>18</v>
      </c>
      <c r="D22" s="5"/>
      <c r="G22">
        <v>1</v>
      </c>
      <c r="H22" s="3">
        <v>6</v>
      </c>
      <c r="I22" s="14">
        <v>0</v>
      </c>
    </row>
    <row r="23" spans="1:9" ht="15">
      <c r="A23" s="1" t="s">
        <v>14</v>
      </c>
      <c r="C23" s="5" t="s">
        <v>10</v>
      </c>
      <c r="D23" s="5"/>
      <c r="G23">
        <v>1</v>
      </c>
      <c r="H23" s="3">
        <v>1</v>
      </c>
      <c r="I23" s="14">
        <v>0</v>
      </c>
    </row>
    <row r="25" spans="2:9" ht="15">
      <c r="B25" s="12"/>
      <c r="C25" s="11" t="s">
        <v>46</v>
      </c>
      <c r="D25" s="11"/>
      <c r="E25" s="11"/>
      <c r="F25" s="11"/>
      <c r="G25" s="39">
        <v>1</v>
      </c>
      <c r="H25" s="3">
        <v>14</v>
      </c>
      <c r="I25" s="14">
        <v>0</v>
      </c>
    </row>
    <row r="26" spans="2:9" ht="15">
      <c r="B26" s="12"/>
      <c r="C26" s="11"/>
      <c r="D26" s="11" t="s">
        <v>48</v>
      </c>
      <c r="E26" s="11"/>
      <c r="F26" s="11"/>
      <c r="G26" s="39">
        <v>1</v>
      </c>
      <c r="H26" s="3">
        <v>2</v>
      </c>
      <c r="I26" s="14">
        <v>0</v>
      </c>
    </row>
    <row r="27" spans="2:9" ht="15">
      <c r="B27" s="12"/>
      <c r="C27" s="11"/>
      <c r="D27" s="11" t="s">
        <v>15</v>
      </c>
      <c r="E27" s="11"/>
      <c r="F27" s="11"/>
      <c r="G27" s="39">
        <v>1</v>
      </c>
      <c r="H27" s="3">
        <v>15</v>
      </c>
      <c r="I27" s="14">
        <v>0</v>
      </c>
    </row>
    <row r="28" spans="3:9" ht="15">
      <c r="C28" s="11"/>
      <c r="D28" s="11" t="s">
        <v>49</v>
      </c>
      <c r="E28" s="11"/>
      <c r="F28" s="11"/>
      <c r="G28" s="39">
        <v>1</v>
      </c>
      <c r="H28" s="3">
        <v>7</v>
      </c>
      <c r="I28" s="14">
        <v>1</v>
      </c>
    </row>
    <row r="29" spans="2:9" ht="15">
      <c r="B29" s="12"/>
      <c r="C29" s="11" t="s">
        <v>47</v>
      </c>
      <c r="D29" s="11" t="s">
        <v>50</v>
      </c>
      <c r="E29" s="11"/>
      <c r="F29" s="11"/>
      <c r="G29" s="39">
        <v>1</v>
      </c>
      <c r="H29" s="3">
        <v>5</v>
      </c>
      <c r="I29" s="14">
        <v>0</v>
      </c>
    </row>
    <row r="30" spans="2:9" ht="15">
      <c r="B30" s="12"/>
      <c r="C30" s="11"/>
      <c r="D30" s="11" t="s">
        <v>340</v>
      </c>
      <c r="E30" s="11"/>
      <c r="F30" s="11"/>
      <c r="G30" s="39">
        <v>1</v>
      </c>
      <c r="H30" s="3">
        <v>17</v>
      </c>
      <c r="I30" s="14">
        <v>0</v>
      </c>
    </row>
    <row r="31" spans="2:9" ht="15">
      <c r="B31" s="12"/>
      <c r="C31" s="11"/>
      <c r="D31" s="11"/>
      <c r="E31" s="11"/>
      <c r="F31" s="11" t="s">
        <v>190</v>
      </c>
      <c r="G31" s="39">
        <v>1</v>
      </c>
      <c r="H31" s="3">
        <v>2</v>
      </c>
      <c r="I31" s="14">
        <v>0</v>
      </c>
    </row>
    <row r="32" spans="2:9" ht="15">
      <c r="B32" s="12"/>
      <c r="C32" s="11"/>
      <c r="D32" s="11" t="s">
        <v>51</v>
      </c>
      <c r="E32" s="11"/>
      <c r="F32" s="11" t="s">
        <v>110</v>
      </c>
      <c r="G32" s="39">
        <v>1</v>
      </c>
      <c r="H32" s="3">
        <v>19</v>
      </c>
      <c r="I32" s="14">
        <v>0</v>
      </c>
    </row>
    <row r="33" spans="2:9" ht="15">
      <c r="B33" s="12" t="s">
        <v>19</v>
      </c>
      <c r="C33" s="11"/>
      <c r="D33" s="11"/>
      <c r="E33" s="11"/>
      <c r="F33" s="11" t="s">
        <v>191</v>
      </c>
      <c r="G33" s="39">
        <v>1</v>
      </c>
      <c r="H33" s="3">
        <v>14</v>
      </c>
      <c r="I33" s="14">
        <v>0</v>
      </c>
    </row>
    <row r="34" spans="2:9" ht="15">
      <c r="B34" s="12"/>
      <c r="C34" s="11"/>
      <c r="D34" s="11" t="s">
        <v>16</v>
      </c>
      <c r="E34" s="11"/>
      <c r="F34" s="11"/>
      <c r="G34" s="39">
        <v>1</v>
      </c>
      <c r="H34" s="3">
        <v>10</v>
      </c>
      <c r="I34" s="14">
        <v>1</v>
      </c>
    </row>
    <row r="35" spans="2:9" ht="15">
      <c r="B35" s="12"/>
      <c r="C35" s="11"/>
      <c r="D35" s="11" t="s">
        <v>53</v>
      </c>
      <c r="E35" s="11"/>
      <c r="F35" s="11"/>
      <c r="G35" s="39">
        <v>1</v>
      </c>
      <c r="H35" s="3">
        <v>14</v>
      </c>
      <c r="I35" s="14">
        <v>1</v>
      </c>
    </row>
    <row r="36" spans="2:9" ht="15">
      <c r="B36" s="12"/>
      <c r="C36" s="11" t="s">
        <v>193</v>
      </c>
      <c r="D36" s="11" t="s">
        <v>54</v>
      </c>
      <c r="E36" s="11"/>
      <c r="F36" s="11"/>
      <c r="G36" s="39">
        <v>1</v>
      </c>
      <c r="H36" s="3">
        <v>4</v>
      </c>
      <c r="I36" s="14">
        <v>0</v>
      </c>
    </row>
    <row r="37" spans="2:9" ht="15">
      <c r="B37" s="12"/>
      <c r="C37" s="11"/>
      <c r="D37" s="11" t="s">
        <v>192</v>
      </c>
      <c r="E37" s="11"/>
      <c r="F37" s="11"/>
      <c r="G37" s="39">
        <v>1</v>
      </c>
      <c r="H37" s="3">
        <v>10</v>
      </c>
      <c r="I37" s="14">
        <v>0</v>
      </c>
    </row>
    <row r="38" spans="2:9" ht="15">
      <c r="B38" s="12"/>
      <c r="C38" s="11"/>
      <c r="D38" s="11" t="s">
        <v>52</v>
      </c>
      <c r="E38" s="11"/>
      <c r="F38" s="11"/>
      <c r="G38" s="39">
        <v>1</v>
      </c>
      <c r="H38" s="3">
        <v>3</v>
      </c>
      <c r="I38" s="14">
        <v>0</v>
      </c>
    </row>
    <row r="39" spans="2:7" ht="15">
      <c r="B39" s="12"/>
      <c r="C39" s="11"/>
      <c r="D39" s="11"/>
      <c r="E39" s="11"/>
      <c r="F39" s="11"/>
      <c r="G39" s="39"/>
    </row>
    <row r="40" spans="2:9" ht="15">
      <c r="B40" s="12"/>
      <c r="C40" s="11" t="s">
        <v>194</v>
      </c>
      <c r="D40" s="11"/>
      <c r="E40" s="11"/>
      <c r="F40" s="11"/>
      <c r="G40" s="39">
        <v>1</v>
      </c>
      <c r="H40" s="3">
        <v>11</v>
      </c>
      <c r="I40" s="14">
        <v>0</v>
      </c>
    </row>
    <row r="41" spans="2:9" ht="15">
      <c r="B41" s="12"/>
      <c r="C41" s="11" t="s">
        <v>150</v>
      </c>
      <c r="D41" s="11"/>
      <c r="E41" s="11"/>
      <c r="F41" s="11"/>
      <c r="G41" s="39">
        <v>1</v>
      </c>
      <c r="H41" s="3">
        <v>8</v>
      </c>
      <c r="I41" s="14">
        <v>4</v>
      </c>
    </row>
    <row r="42" spans="3:6" ht="15">
      <c r="C42" s="6"/>
      <c r="D42" s="2" t="s">
        <v>310</v>
      </c>
      <c r="E42" s="2">
        <f>SUM(H25:H41)</f>
        <v>155</v>
      </c>
      <c r="F42" s="2">
        <f>SUM(I25:I41)</f>
        <v>7</v>
      </c>
    </row>
    <row r="44" spans="2:9" ht="15">
      <c r="B44" s="9"/>
      <c r="C44" s="8" t="s">
        <v>20</v>
      </c>
      <c r="D44" s="8"/>
      <c r="G44">
        <v>1</v>
      </c>
      <c r="H44" s="3">
        <v>36</v>
      </c>
      <c r="I44" s="14">
        <v>10</v>
      </c>
    </row>
    <row r="45" spans="2:4" ht="15">
      <c r="B45" s="9"/>
      <c r="C45" s="8"/>
      <c r="D45" s="8"/>
    </row>
    <row r="46" spans="2:9" ht="15">
      <c r="B46" s="9"/>
      <c r="C46" s="8"/>
      <c r="D46" s="8" t="s">
        <v>34</v>
      </c>
      <c r="G46">
        <v>1</v>
      </c>
      <c r="H46" s="3">
        <v>4</v>
      </c>
      <c r="I46" s="14">
        <v>1</v>
      </c>
    </row>
    <row r="47" spans="2:9" ht="15">
      <c r="B47" s="9"/>
      <c r="C47" s="8"/>
      <c r="D47" s="8" t="s">
        <v>5</v>
      </c>
      <c r="G47">
        <v>1</v>
      </c>
      <c r="H47" s="3">
        <v>4</v>
      </c>
      <c r="I47" s="14">
        <v>0</v>
      </c>
    </row>
    <row r="48" spans="2:9" ht="15">
      <c r="B48" s="9"/>
      <c r="C48" s="8" t="s">
        <v>60</v>
      </c>
      <c r="D48" s="8" t="s">
        <v>8</v>
      </c>
      <c r="G48">
        <v>1</v>
      </c>
      <c r="H48" s="3">
        <v>3</v>
      </c>
      <c r="I48" s="14">
        <v>2</v>
      </c>
    </row>
    <row r="49" spans="2:9" ht="15">
      <c r="B49" s="9"/>
      <c r="D49" s="8" t="s">
        <v>105</v>
      </c>
      <c r="G49">
        <v>1</v>
      </c>
      <c r="H49" s="3">
        <v>8</v>
      </c>
      <c r="I49" s="14">
        <v>3</v>
      </c>
    </row>
    <row r="50" spans="2:9" ht="15">
      <c r="B50" s="9"/>
      <c r="C50" s="39"/>
      <c r="D50" s="8" t="s">
        <v>279</v>
      </c>
      <c r="G50">
        <v>1</v>
      </c>
      <c r="H50" s="3">
        <v>3</v>
      </c>
      <c r="I50" s="14">
        <v>1</v>
      </c>
    </row>
    <row r="51" spans="2:6" ht="15">
      <c r="B51" s="9"/>
      <c r="C51" s="8"/>
      <c r="D51" s="42" t="s">
        <v>319</v>
      </c>
      <c r="E51" s="42">
        <f>SUM(H46:H50)</f>
        <v>22</v>
      </c>
      <c r="F51" s="42">
        <f>SUM(I46:I50)</f>
        <v>7</v>
      </c>
    </row>
    <row r="52" spans="2:9" ht="15">
      <c r="B52" s="9"/>
      <c r="C52" s="8"/>
      <c r="D52" s="8" t="s">
        <v>23</v>
      </c>
      <c r="G52">
        <v>1</v>
      </c>
      <c r="H52" s="3">
        <v>29</v>
      </c>
      <c r="I52" s="14">
        <v>1</v>
      </c>
    </row>
    <row r="53" spans="2:9" ht="15">
      <c r="B53" s="9"/>
      <c r="C53" s="8"/>
      <c r="D53" s="8" t="s">
        <v>22</v>
      </c>
      <c r="G53">
        <v>1</v>
      </c>
      <c r="H53" s="3">
        <v>5</v>
      </c>
      <c r="I53" s="14">
        <v>0</v>
      </c>
    </row>
    <row r="54" spans="2:9" ht="15">
      <c r="B54" s="9"/>
      <c r="C54" s="8"/>
      <c r="D54" s="8" t="s">
        <v>24</v>
      </c>
      <c r="G54">
        <v>1</v>
      </c>
      <c r="H54" s="3">
        <v>16</v>
      </c>
      <c r="I54" s="14">
        <v>0</v>
      </c>
    </row>
    <row r="55" spans="2:9" ht="15">
      <c r="B55" s="9" t="s">
        <v>149</v>
      </c>
      <c r="C55" s="8" t="s">
        <v>21</v>
      </c>
      <c r="D55" s="8" t="s">
        <v>25</v>
      </c>
      <c r="G55">
        <v>1</v>
      </c>
      <c r="H55" s="3">
        <v>9</v>
      </c>
      <c r="I55" s="14">
        <v>0</v>
      </c>
    </row>
    <row r="56" spans="1:9" ht="15">
      <c r="A56" s="1" t="s">
        <v>13</v>
      </c>
      <c r="B56" s="9"/>
      <c r="C56" s="8"/>
      <c r="D56" s="8" t="s">
        <v>27</v>
      </c>
      <c r="G56">
        <v>1</v>
      </c>
      <c r="H56" s="10">
        <v>46</v>
      </c>
      <c r="I56" s="14">
        <v>0</v>
      </c>
    </row>
    <row r="57" spans="1:9" ht="15">
      <c r="A57" s="1" t="s">
        <v>14</v>
      </c>
      <c r="B57" s="9"/>
      <c r="C57" s="8"/>
      <c r="D57" s="8" t="s">
        <v>26</v>
      </c>
      <c r="G57">
        <v>1</v>
      </c>
      <c r="H57" s="3">
        <v>4</v>
      </c>
      <c r="I57" s="14">
        <v>0</v>
      </c>
    </row>
    <row r="58" spans="2:9" ht="15">
      <c r="B58" s="9"/>
      <c r="C58" s="8"/>
      <c r="D58" s="8" t="s">
        <v>199</v>
      </c>
      <c r="G58">
        <v>1</v>
      </c>
      <c r="H58" s="3">
        <v>11</v>
      </c>
      <c r="I58" s="14">
        <v>1</v>
      </c>
    </row>
    <row r="59" spans="2:6" ht="15">
      <c r="B59" s="9"/>
      <c r="C59" s="8"/>
      <c r="D59" s="2" t="s">
        <v>311</v>
      </c>
      <c r="E59" s="2">
        <f>SUM(H52:H58)</f>
        <v>120</v>
      </c>
      <c r="F59" s="2">
        <f>SUM(I52:I58)</f>
        <v>2</v>
      </c>
    </row>
    <row r="60" spans="2:9" ht="15">
      <c r="B60" s="9"/>
      <c r="C60" s="8"/>
      <c r="D60" s="8" t="s">
        <v>29</v>
      </c>
      <c r="G60">
        <v>1</v>
      </c>
      <c r="H60" s="3">
        <v>17</v>
      </c>
      <c r="I60" s="14">
        <v>0</v>
      </c>
    </row>
    <row r="61" spans="2:9" ht="15">
      <c r="B61" s="9"/>
      <c r="C61" s="8"/>
      <c r="D61" s="8" t="s">
        <v>23</v>
      </c>
      <c r="G61">
        <v>1</v>
      </c>
      <c r="H61" s="3">
        <v>31</v>
      </c>
      <c r="I61" s="14">
        <v>1</v>
      </c>
    </row>
    <row r="62" spans="2:9" ht="15">
      <c r="B62" s="9"/>
      <c r="C62" s="8"/>
      <c r="D62" s="8" t="s">
        <v>22</v>
      </c>
      <c r="G62">
        <v>1</v>
      </c>
      <c r="H62" s="3">
        <v>25</v>
      </c>
      <c r="I62" s="14">
        <v>3</v>
      </c>
    </row>
    <row r="63" spans="3:9" ht="15">
      <c r="C63" s="8" t="s">
        <v>28</v>
      </c>
      <c r="D63" s="8" t="s">
        <v>24</v>
      </c>
      <c r="G63">
        <v>1</v>
      </c>
      <c r="H63" s="3">
        <v>25</v>
      </c>
      <c r="I63" s="14">
        <v>2</v>
      </c>
    </row>
    <row r="64" spans="2:9" ht="15">
      <c r="B64" s="9"/>
      <c r="C64" s="8"/>
      <c r="D64" s="8" t="s">
        <v>25</v>
      </c>
      <c r="G64">
        <v>1</v>
      </c>
      <c r="H64" s="3">
        <v>16</v>
      </c>
      <c r="I64" s="14">
        <v>0</v>
      </c>
    </row>
    <row r="65" spans="2:9" ht="15">
      <c r="B65" s="9"/>
      <c r="C65" s="8"/>
      <c r="D65" s="8" t="s">
        <v>27</v>
      </c>
      <c r="G65">
        <v>1</v>
      </c>
      <c r="H65" s="3">
        <v>30</v>
      </c>
      <c r="I65" s="14">
        <v>0</v>
      </c>
    </row>
    <row r="66" spans="2:9" ht="15">
      <c r="B66" s="9"/>
      <c r="C66" s="8"/>
      <c r="D66" s="8" t="s">
        <v>26</v>
      </c>
      <c r="G66">
        <v>1</v>
      </c>
      <c r="H66" s="3">
        <v>11</v>
      </c>
      <c r="I66" s="14">
        <v>0</v>
      </c>
    </row>
    <row r="67" spans="2:9" ht="15">
      <c r="B67" s="9"/>
      <c r="C67" s="8"/>
      <c r="D67" s="8" t="s">
        <v>199</v>
      </c>
      <c r="G67">
        <v>1</v>
      </c>
      <c r="H67" s="3">
        <v>19</v>
      </c>
      <c r="I67" s="14">
        <v>4</v>
      </c>
    </row>
    <row r="68" spans="2:6" ht="15">
      <c r="B68" s="9"/>
      <c r="C68" s="8"/>
      <c r="D68" s="2" t="s">
        <v>312</v>
      </c>
      <c r="E68" s="2">
        <f>SUM(H60:H67)</f>
        <v>174</v>
      </c>
      <c r="F68" s="2">
        <f>SUM(I60:I67)</f>
        <v>10</v>
      </c>
    </row>
    <row r="69" spans="2:9" ht="15">
      <c r="B69" s="9"/>
      <c r="C69" s="8" t="s">
        <v>30</v>
      </c>
      <c r="G69">
        <v>1</v>
      </c>
      <c r="H69" s="3">
        <v>14</v>
      </c>
      <c r="I69" s="14">
        <v>0</v>
      </c>
    </row>
    <row r="70" spans="2:9" ht="15">
      <c r="B70" s="9"/>
      <c r="C70" s="8" t="s">
        <v>200</v>
      </c>
      <c r="G70">
        <v>1</v>
      </c>
      <c r="H70" s="3">
        <v>12</v>
      </c>
      <c r="I70" s="14">
        <v>2</v>
      </c>
    </row>
    <row r="71" spans="2:9" ht="15">
      <c r="B71" s="9"/>
      <c r="C71" s="8" t="s">
        <v>31</v>
      </c>
      <c r="G71">
        <v>1</v>
      </c>
      <c r="H71" s="3">
        <v>26</v>
      </c>
      <c r="I71" s="14">
        <v>0</v>
      </c>
    </row>
    <row r="72" spans="2:9" ht="15">
      <c r="B72" s="9"/>
      <c r="C72" s="8" t="s">
        <v>343</v>
      </c>
      <c r="G72">
        <v>1</v>
      </c>
      <c r="H72" s="3">
        <v>19</v>
      </c>
      <c r="I72" s="14">
        <v>4</v>
      </c>
    </row>
    <row r="73" spans="2:9" ht="15">
      <c r="B73" s="9"/>
      <c r="C73" s="8" t="s">
        <v>32</v>
      </c>
      <c r="G73">
        <v>1</v>
      </c>
      <c r="H73" s="3">
        <v>9</v>
      </c>
      <c r="I73" s="14">
        <v>1</v>
      </c>
    </row>
    <row r="74" spans="4:6" ht="15">
      <c r="D74" s="2" t="s">
        <v>313</v>
      </c>
      <c r="E74" s="2">
        <f>SUM(H44:H73)</f>
        <v>432</v>
      </c>
      <c r="F74" s="2">
        <f>SUM(I44:I73)</f>
        <v>36</v>
      </c>
    </row>
    <row r="75" spans="2:9" ht="15">
      <c r="B75" s="1"/>
      <c r="C75" s="13" t="s">
        <v>16</v>
      </c>
      <c r="D75" s="13"/>
      <c r="G75">
        <v>1</v>
      </c>
      <c r="H75" s="3">
        <v>8</v>
      </c>
      <c r="I75" s="14">
        <v>6</v>
      </c>
    </row>
    <row r="76" spans="2:9" ht="15">
      <c r="B76" s="1"/>
      <c r="C76" s="13" t="s">
        <v>35</v>
      </c>
      <c r="D76" s="13"/>
      <c r="G76">
        <v>1</v>
      </c>
      <c r="H76" s="3">
        <v>15</v>
      </c>
      <c r="I76" s="14">
        <v>5</v>
      </c>
    </row>
    <row r="77" spans="2:9" ht="15">
      <c r="B77" s="1"/>
      <c r="C77" s="13" t="s">
        <v>105</v>
      </c>
      <c r="D77" s="13"/>
      <c r="G77">
        <v>1</v>
      </c>
      <c r="H77" s="3">
        <v>15</v>
      </c>
      <c r="I77" s="14">
        <v>12</v>
      </c>
    </row>
    <row r="78" spans="2:10" ht="15">
      <c r="B78" s="1" t="s">
        <v>33</v>
      </c>
      <c r="C78" s="13" t="s">
        <v>36</v>
      </c>
      <c r="D78" s="13"/>
      <c r="G78">
        <v>1</v>
      </c>
      <c r="H78" s="3">
        <v>7</v>
      </c>
      <c r="I78" s="14">
        <v>5</v>
      </c>
      <c r="J78" t="s">
        <v>187</v>
      </c>
    </row>
    <row r="79" spans="2:9" ht="15">
      <c r="B79" s="1"/>
      <c r="C79" s="13" t="s">
        <v>188</v>
      </c>
      <c r="D79" s="13"/>
      <c r="G79">
        <v>1</v>
      </c>
      <c r="H79" s="3">
        <v>5</v>
      </c>
      <c r="I79" s="14">
        <v>2</v>
      </c>
    </row>
    <row r="80" spans="2:9" ht="15">
      <c r="B80" s="1"/>
      <c r="C80" s="13" t="s">
        <v>324</v>
      </c>
      <c r="D80" s="13"/>
      <c r="G80">
        <v>1</v>
      </c>
      <c r="H80" s="3">
        <v>8</v>
      </c>
      <c r="I80" s="14">
        <v>4</v>
      </c>
    </row>
    <row r="81" spans="4:6" ht="15">
      <c r="D81" s="2" t="s">
        <v>314</v>
      </c>
      <c r="E81" s="2">
        <f>SUM(H75:H80)</f>
        <v>58</v>
      </c>
      <c r="F81" s="2">
        <f>SUM(I75:I80)</f>
        <v>34</v>
      </c>
    </row>
    <row r="82" spans="3:10" ht="15">
      <c r="C82" t="s">
        <v>34</v>
      </c>
      <c r="G82">
        <v>1</v>
      </c>
      <c r="H82" s="3">
        <v>5</v>
      </c>
      <c r="I82" s="14">
        <v>3</v>
      </c>
      <c r="J82" t="s">
        <v>209</v>
      </c>
    </row>
    <row r="83" spans="3:9" ht="15">
      <c r="C83" t="s">
        <v>5</v>
      </c>
      <c r="G83">
        <v>1</v>
      </c>
      <c r="H83" s="3">
        <v>8</v>
      </c>
      <c r="I83" s="14">
        <v>7</v>
      </c>
    </row>
    <row r="84" spans="3:9" ht="15">
      <c r="C84" t="s">
        <v>208</v>
      </c>
      <c r="G84">
        <v>1</v>
      </c>
      <c r="H84" s="3">
        <v>29</v>
      </c>
      <c r="I84" s="14">
        <v>14</v>
      </c>
    </row>
    <row r="85" spans="2:9" ht="15">
      <c r="B85" s="2" t="s">
        <v>37</v>
      </c>
      <c r="C85" t="s">
        <v>38</v>
      </c>
      <c r="G85">
        <v>1</v>
      </c>
      <c r="H85" s="3">
        <v>35</v>
      </c>
      <c r="I85" s="14">
        <v>1</v>
      </c>
    </row>
    <row r="86" spans="3:9" ht="15">
      <c r="C86" t="s">
        <v>338</v>
      </c>
      <c r="G86">
        <v>1</v>
      </c>
      <c r="H86" s="3">
        <v>17</v>
      </c>
      <c r="I86" s="14">
        <v>4</v>
      </c>
    </row>
    <row r="87" spans="3:9" ht="15">
      <c r="C87" t="s">
        <v>339</v>
      </c>
      <c r="G87">
        <v>1</v>
      </c>
      <c r="H87" s="3">
        <v>24</v>
      </c>
      <c r="I87" s="14">
        <v>13</v>
      </c>
    </row>
    <row r="88" spans="3:9" ht="15">
      <c r="C88" t="s">
        <v>39</v>
      </c>
      <c r="G88">
        <v>1</v>
      </c>
      <c r="H88" s="3">
        <v>13</v>
      </c>
      <c r="I88" s="14">
        <v>9</v>
      </c>
    </row>
    <row r="89" spans="4:6" ht="15">
      <c r="D89" s="2" t="s">
        <v>315</v>
      </c>
      <c r="E89" s="2">
        <f>SUM(H82:H88)</f>
        <v>131</v>
      </c>
      <c r="F89" s="2">
        <f>SUM(I82:I88)</f>
        <v>51</v>
      </c>
    </row>
    <row r="90" s="3" customFormat="1" ht="15">
      <c r="B90" s="10"/>
    </row>
    <row r="91" spans="3:9" ht="15">
      <c r="C91" s="4"/>
      <c r="D91" s="4" t="s">
        <v>34</v>
      </c>
      <c r="E91" s="4"/>
      <c r="F91" s="4"/>
      <c r="G91">
        <v>1</v>
      </c>
      <c r="H91" s="3">
        <v>9</v>
      </c>
      <c r="I91" s="14">
        <v>9</v>
      </c>
    </row>
    <row r="92" spans="3:9" ht="15">
      <c r="C92" s="4"/>
      <c r="D92" s="4" t="s">
        <v>5</v>
      </c>
      <c r="E92" s="4"/>
      <c r="F92" s="4"/>
      <c r="G92">
        <v>1</v>
      </c>
      <c r="H92" s="3">
        <v>15</v>
      </c>
      <c r="I92" s="14">
        <v>8</v>
      </c>
    </row>
    <row r="93" spans="3:9" ht="15">
      <c r="C93" s="4"/>
      <c r="D93" s="4" t="s">
        <v>42</v>
      </c>
      <c r="E93" s="4"/>
      <c r="F93" s="4"/>
      <c r="G93">
        <v>1</v>
      </c>
      <c r="H93" s="3">
        <v>29</v>
      </c>
      <c r="I93" s="14">
        <v>5</v>
      </c>
    </row>
    <row r="94" spans="3:9" ht="15">
      <c r="C94" s="4"/>
      <c r="D94" s="4" t="s">
        <v>43</v>
      </c>
      <c r="E94" s="4"/>
      <c r="F94" s="4"/>
      <c r="G94">
        <v>1</v>
      </c>
      <c r="H94" s="3">
        <v>14</v>
      </c>
      <c r="I94" s="14">
        <v>2</v>
      </c>
    </row>
    <row r="95" spans="3:9" ht="15">
      <c r="C95" s="4"/>
      <c r="D95" s="4" t="s">
        <v>7</v>
      </c>
      <c r="E95" s="4"/>
      <c r="F95" s="4"/>
      <c r="G95">
        <v>1</v>
      </c>
      <c r="H95" s="3">
        <v>14</v>
      </c>
      <c r="I95" s="14">
        <v>2</v>
      </c>
    </row>
    <row r="96" spans="3:9" ht="15">
      <c r="C96" s="4" t="s">
        <v>41</v>
      </c>
      <c r="D96" s="4" t="s">
        <v>59</v>
      </c>
      <c r="E96" s="4"/>
      <c r="F96" s="4"/>
      <c r="G96">
        <v>1</v>
      </c>
      <c r="H96" s="3">
        <v>9</v>
      </c>
      <c r="I96" s="14">
        <v>8</v>
      </c>
    </row>
    <row r="97" spans="3:9" ht="15">
      <c r="C97" s="4"/>
      <c r="D97" s="4" t="s">
        <v>289</v>
      </c>
      <c r="E97" s="4"/>
      <c r="F97" s="4"/>
      <c r="G97">
        <v>1</v>
      </c>
      <c r="H97" s="3">
        <v>11</v>
      </c>
      <c r="I97" s="15">
        <v>6</v>
      </c>
    </row>
    <row r="98" spans="3:9" ht="15">
      <c r="C98" s="4"/>
      <c r="D98" s="4" t="s">
        <v>290</v>
      </c>
      <c r="E98" s="4"/>
      <c r="F98" s="4"/>
      <c r="G98">
        <v>1</v>
      </c>
      <c r="H98" s="3">
        <v>24</v>
      </c>
      <c r="I98" s="41">
        <v>10</v>
      </c>
    </row>
    <row r="99" spans="1:9" ht="15">
      <c r="A99" s="1"/>
      <c r="B99" s="38" t="s">
        <v>40</v>
      </c>
      <c r="C99" s="4"/>
      <c r="D99" s="4" t="s">
        <v>281</v>
      </c>
      <c r="E99" s="4"/>
      <c r="F99" s="4"/>
      <c r="G99">
        <v>1</v>
      </c>
      <c r="H99" s="10">
        <v>48</v>
      </c>
      <c r="I99" s="14">
        <v>19</v>
      </c>
    </row>
    <row r="100" spans="1:9" ht="15">
      <c r="A100" s="1"/>
      <c r="C100" s="4"/>
      <c r="D100" s="4" t="s">
        <v>189</v>
      </c>
      <c r="E100" s="4"/>
      <c r="F100" s="4"/>
      <c r="G100">
        <v>1</v>
      </c>
      <c r="H100" s="3">
        <v>23</v>
      </c>
      <c r="I100" s="14">
        <v>16</v>
      </c>
    </row>
    <row r="101" spans="3:9" ht="15">
      <c r="C101" s="4"/>
      <c r="D101" s="4" t="s">
        <v>44</v>
      </c>
      <c r="E101" s="4"/>
      <c r="F101" s="4"/>
      <c r="G101">
        <v>1</v>
      </c>
      <c r="H101" s="3">
        <v>16</v>
      </c>
      <c r="I101" s="14">
        <v>2</v>
      </c>
    </row>
    <row r="102" spans="3:9" ht="15">
      <c r="C102" s="4"/>
      <c r="D102" s="4" t="s">
        <v>45</v>
      </c>
      <c r="E102" s="4"/>
      <c r="F102" s="4"/>
      <c r="G102">
        <v>1</v>
      </c>
      <c r="H102" s="3">
        <v>17</v>
      </c>
      <c r="I102" s="14">
        <v>0</v>
      </c>
    </row>
    <row r="103" spans="4:6" ht="15">
      <c r="D103" s="2" t="s">
        <v>316</v>
      </c>
      <c r="E103" s="2">
        <f>SUM(H91:H102)</f>
        <v>229</v>
      </c>
      <c r="F103" s="2">
        <f>SUM(I91:I102)</f>
        <v>87</v>
      </c>
    </row>
    <row r="104" spans="4:9" ht="15">
      <c r="D104" s="4" t="s">
        <v>34</v>
      </c>
      <c r="G104">
        <v>1</v>
      </c>
      <c r="H104" s="3">
        <v>10</v>
      </c>
      <c r="I104" s="14">
        <v>1</v>
      </c>
    </row>
    <row r="105" spans="4:9" ht="15">
      <c r="D105" s="4" t="s">
        <v>5</v>
      </c>
      <c r="G105">
        <v>1</v>
      </c>
      <c r="H105" s="3">
        <v>10</v>
      </c>
      <c r="I105" s="14">
        <v>3</v>
      </c>
    </row>
    <row r="106" spans="4:9" ht="15">
      <c r="D106" s="4" t="s">
        <v>42</v>
      </c>
      <c r="G106">
        <v>1</v>
      </c>
      <c r="H106" s="3">
        <v>10</v>
      </c>
      <c r="I106" s="14">
        <v>0</v>
      </c>
    </row>
    <row r="107" spans="4:9" ht="15">
      <c r="D107" s="4" t="s">
        <v>43</v>
      </c>
      <c r="G107">
        <v>1</v>
      </c>
      <c r="H107" s="3">
        <v>11</v>
      </c>
      <c r="I107" s="14">
        <v>0</v>
      </c>
    </row>
    <row r="108" spans="3:10" ht="15">
      <c r="C108" s="4" t="s">
        <v>58</v>
      </c>
      <c r="D108" s="4" t="s">
        <v>59</v>
      </c>
      <c r="G108">
        <v>1</v>
      </c>
      <c r="H108" s="3">
        <v>12</v>
      </c>
      <c r="I108" s="14">
        <v>0</v>
      </c>
      <c r="J108" t="s">
        <v>197</v>
      </c>
    </row>
    <row r="109" spans="3:9" ht="15">
      <c r="C109" s="4"/>
      <c r="D109" s="4" t="s">
        <v>289</v>
      </c>
      <c r="G109">
        <v>1</v>
      </c>
      <c r="H109" s="3">
        <v>8</v>
      </c>
      <c r="I109" s="14">
        <v>2</v>
      </c>
    </row>
    <row r="110" spans="3:9" ht="15">
      <c r="C110" s="39"/>
      <c r="D110" s="4" t="s">
        <v>105</v>
      </c>
      <c r="G110">
        <v>1</v>
      </c>
      <c r="H110" s="3">
        <v>11</v>
      </c>
      <c r="I110" s="14">
        <v>1</v>
      </c>
    </row>
    <row r="111" spans="3:9" ht="15">
      <c r="C111" s="4"/>
      <c r="D111" s="4" t="s">
        <v>55</v>
      </c>
      <c r="G111">
        <v>1</v>
      </c>
      <c r="H111" s="3">
        <v>29</v>
      </c>
      <c r="I111" s="14">
        <v>1</v>
      </c>
    </row>
    <row r="112" spans="3:9" ht="15">
      <c r="C112" s="4"/>
      <c r="D112" s="4" t="s">
        <v>56</v>
      </c>
      <c r="G112">
        <v>1</v>
      </c>
      <c r="H112" s="3">
        <v>12</v>
      </c>
      <c r="I112" s="14">
        <v>1</v>
      </c>
    </row>
    <row r="113" spans="1:9" ht="15">
      <c r="A113" s="1" t="s">
        <v>13</v>
      </c>
      <c r="C113" s="4"/>
      <c r="D113" s="4" t="s">
        <v>280</v>
      </c>
      <c r="G113">
        <v>1</v>
      </c>
      <c r="H113" s="3">
        <v>27</v>
      </c>
      <c r="I113" s="14">
        <v>3</v>
      </c>
    </row>
    <row r="114" spans="1:9" ht="15">
      <c r="A114" s="1" t="s">
        <v>14</v>
      </c>
      <c r="C114" s="4"/>
      <c r="D114" s="4" t="s">
        <v>57</v>
      </c>
      <c r="G114">
        <v>1</v>
      </c>
      <c r="H114" s="3">
        <v>8</v>
      </c>
      <c r="I114" s="14">
        <v>1</v>
      </c>
    </row>
    <row r="115" spans="3:7" ht="15">
      <c r="C115" s="4"/>
      <c r="D115" s="2" t="s">
        <v>294</v>
      </c>
      <c r="E115" s="2">
        <f>SUM(H104:H114)</f>
        <v>148</v>
      </c>
      <c r="F115" s="2">
        <f>SUM(I104:I114)</f>
        <v>13</v>
      </c>
      <c r="G115" s="16"/>
    </row>
    <row r="116" spans="2:9" ht="15">
      <c r="B116" s="38" t="s">
        <v>40</v>
      </c>
      <c r="C116" s="4"/>
      <c r="D116" s="4" t="s">
        <v>16</v>
      </c>
      <c r="G116">
        <v>1</v>
      </c>
      <c r="H116" s="3">
        <v>4</v>
      </c>
      <c r="I116" s="14">
        <v>0</v>
      </c>
    </row>
    <row r="117" spans="3:9" ht="15">
      <c r="C117" s="4"/>
      <c r="D117" s="4" t="s">
        <v>42</v>
      </c>
      <c r="G117">
        <v>1</v>
      </c>
      <c r="H117" s="3">
        <v>2</v>
      </c>
      <c r="I117" s="14">
        <v>0</v>
      </c>
    </row>
    <row r="118" spans="3:9" ht="15">
      <c r="C118" s="4"/>
      <c r="D118" s="4" t="s">
        <v>8</v>
      </c>
      <c r="G118">
        <v>1</v>
      </c>
      <c r="H118" s="3">
        <v>10</v>
      </c>
      <c r="I118" s="14">
        <v>0</v>
      </c>
    </row>
    <row r="119" spans="3:9" ht="15">
      <c r="C119" s="4" t="s">
        <v>65</v>
      </c>
      <c r="D119" s="4" t="s">
        <v>105</v>
      </c>
      <c r="G119">
        <v>1</v>
      </c>
      <c r="H119" s="3">
        <v>14</v>
      </c>
      <c r="I119" s="14">
        <v>6</v>
      </c>
    </row>
    <row r="120" spans="4:9" ht="15">
      <c r="D120" s="4" t="s">
        <v>62</v>
      </c>
      <c r="G120">
        <v>1</v>
      </c>
      <c r="H120" s="3">
        <v>24</v>
      </c>
      <c r="I120" s="14">
        <v>5</v>
      </c>
    </row>
    <row r="121" spans="4:9" ht="15">
      <c r="D121" s="4" t="s">
        <v>63</v>
      </c>
      <c r="G121">
        <v>1</v>
      </c>
      <c r="H121" s="3">
        <v>8</v>
      </c>
      <c r="I121" s="14">
        <v>0</v>
      </c>
    </row>
    <row r="122" spans="4:9" ht="15">
      <c r="D122" s="4" t="s">
        <v>282</v>
      </c>
      <c r="G122">
        <v>1</v>
      </c>
      <c r="H122" s="3">
        <v>18</v>
      </c>
      <c r="I122" s="14">
        <v>0</v>
      </c>
    </row>
    <row r="123" spans="4:9" ht="15">
      <c r="D123" s="4" t="s">
        <v>64</v>
      </c>
      <c r="G123">
        <v>1</v>
      </c>
      <c r="H123" s="3">
        <v>7</v>
      </c>
      <c r="I123" s="14">
        <v>1</v>
      </c>
    </row>
    <row r="124" spans="4:6" ht="15">
      <c r="D124" s="2" t="s">
        <v>291</v>
      </c>
      <c r="E124" s="2">
        <f>SUM(H116:H123)</f>
        <v>87</v>
      </c>
      <c r="F124" s="2">
        <f>SUM(I116:I123)</f>
        <v>12</v>
      </c>
    </row>
    <row r="125" spans="4:9" ht="15">
      <c r="D125" s="4" t="s">
        <v>201</v>
      </c>
      <c r="G125">
        <v>1</v>
      </c>
      <c r="H125" s="3">
        <v>9</v>
      </c>
      <c r="I125" s="14">
        <v>0</v>
      </c>
    </row>
    <row r="126" spans="4:9" ht="15">
      <c r="D126" s="4" t="s">
        <v>42</v>
      </c>
      <c r="G126">
        <v>1</v>
      </c>
      <c r="H126" s="3">
        <v>5</v>
      </c>
      <c r="I126" s="14">
        <v>0</v>
      </c>
    </row>
    <row r="127" spans="3:10" ht="15">
      <c r="C127" s="4" t="s">
        <v>66</v>
      </c>
      <c r="D127" s="4" t="s">
        <v>61</v>
      </c>
      <c r="G127">
        <v>1</v>
      </c>
      <c r="H127" s="3">
        <v>8</v>
      </c>
      <c r="I127" s="14">
        <v>0</v>
      </c>
      <c r="J127" t="s">
        <v>202</v>
      </c>
    </row>
    <row r="128" spans="4:10" ht="15">
      <c r="D128" s="4" t="s">
        <v>7</v>
      </c>
      <c r="G128">
        <v>1</v>
      </c>
      <c r="H128" s="3">
        <v>5</v>
      </c>
      <c r="I128" s="14">
        <v>0</v>
      </c>
      <c r="J128" t="s">
        <v>203</v>
      </c>
    </row>
    <row r="129" spans="3:9" ht="15">
      <c r="C129" s="4"/>
      <c r="D129" s="4" t="s">
        <v>105</v>
      </c>
      <c r="G129">
        <v>1</v>
      </c>
      <c r="H129" s="3">
        <v>6</v>
      </c>
      <c r="I129" s="14">
        <v>0</v>
      </c>
    </row>
    <row r="130" spans="3:9" ht="15">
      <c r="C130" s="4"/>
      <c r="D130" s="4" t="s">
        <v>279</v>
      </c>
      <c r="G130">
        <v>1</v>
      </c>
      <c r="H130" s="3">
        <v>18</v>
      </c>
      <c r="I130" s="14">
        <v>1</v>
      </c>
    </row>
    <row r="131" spans="3:6" ht="15">
      <c r="C131" s="4"/>
      <c r="D131" s="2" t="s">
        <v>292</v>
      </c>
      <c r="E131" s="2">
        <f>SUM(H125:H130)</f>
        <v>51</v>
      </c>
      <c r="F131" s="2">
        <f>SUM(I125:I130)</f>
        <v>1</v>
      </c>
    </row>
    <row r="132" spans="3:9" ht="15">
      <c r="C132" s="4"/>
      <c r="D132" s="4" t="s">
        <v>8</v>
      </c>
      <c r="G132">
        <v>1</v>
      </c>
      <c r="H132" s="3">
        <v>21</v>
      </c>
      <c r="I132" s="14">
        <v>1</v>
      </c>
    </row>
    <row r="133" spans="1:9" ht="15">
      <c r="A133" s="1" t="s">
        <v>13</v>
      </c>
      <c r="C133" s="4"/>
      <c r="D133" s="4" t="s">
        <v>290</v>
      </c>
      <c r="G133">
        <v>1</v>
      </c>
      <c r="H133" s="3">
        <v>4</v>
      </c>
      <c r="I133" s="14">
        <v>3</v>
      </c>
    </row>
    <row r="134" spans="1:9" ht="15">
      <c r="A134" s="1" t="s">
        <v>14</v>
      </c>
      <c r="C134" s="4" t="s">
        <v>68</v>
      </c>
      <c r="D134" s="4" t="s">
        <v>67</v>
      </c>
      <c r="G134">
        <v>1</v>
      </c>
      <c r="H134" s="3">
        <v>10</v>
      </c>
      <c r="I134" s="14">
        <v>5</v>
      </c>
    </row>
    <row r="135" spans="3:9" ht="15">
      <c r="C135" s="4"/>
      <c r="D135" s="4" t="s">
        <v>44</v>
      </c>
      <c r="G135">
        <v>1</v>
      </c>
      <c r="H135" s="3">
        <v>23</v>
      </c>
      <c r="I135" s="14">
        <v>8</v>
      </c>
    </row>
    <row r="136" spans="3:9" ht="15">
      <c r="C136" s="4"/>
      <c r="D136" s="4" t="s">
        <v>278</v>
      </c>
      <c r="G136">
        <v>1</v>
      </c>
      <c r="H136" s="3">
        <v>7</v>
      </c>
      <c r="I136" s="14">
        <v>4</v>
      </c>
    </row>
    <row r="137" spans="3:6" ht="15">
      <c r="C137" s="4"/>
      <c r="D137" s="2" t="s">
        <v>293</v>
      </c>
      <c r="E137" s="2">
        <f>SUM(H132:H136)</f>
        <v>65</v>
      </c>
      <c r="F137" s="2">
        <f>SUM(I132:I136)</f>
        <v>21</v>
      </c>
    </row>
    <row r="138" spans="2:9" ht="15">
      <c r="B138" s="38" t="s">
        <v>40</v>
      </c>
      <c r="C138" s="4" t="s">
        <v>69</v>
      </c>
      <c r="G138">
        <v>1</v>
      </c>
      <c r="H138" s="3">
        <v>8</v>
      </c>
      <c r="I138" s="14">
        <v>0</v>
      </c>
    </row>
    <row r="139" spans="3:10" ht="15">
      <c r="C139" s="4" t="s">
        <v>70</v>
      </c>
      <c r="G139">
        <v>1</v>
      </c>
      <c r="H139" s="3">
        <v>25</v>
      </c>
      <c r="I139" s="14">
        <v>3</v>
      </c>
      <c r="J139" t="s">
        <v>204</v>
      </c>
    </row>
    <row r="140" ht="15">
      <c r="C140" s="4"/>
    </row>
    <row r="141" spans="3:10" ht="15">
      <c r="C141" s="4"/>
      <c r="D141" s="4" t="s">
        <v>71</v>
      </c>
      <c r="G141">
        <v>1</v>
      </c>
      <c r="H141" s="3">
        <v>35</v>
      </c>
      <c r="I141" s="14">
        <v>31</v>
      </c>
      <c r="J141" t="s">
        <v>124</v>
      </c>
    </row>
    <row r="142" spans="3:10" ht="15">
      <c r="C142" s="4" t="s">
        <v>74</v>
      </c>
      <c r="D142" s="4" t="s">
        <v>72</v>
      </c>
      <c r="G142">
        <v>1</v>
      </c>
      <c r="H142" s="3">
        <v>6</v>
      </c>
      <c r="I142" s="14">
        <v>1</v>
      </c>
      <c r="J142" t="s">
        <v>124</v>
      </c>
    </row>
    <row r="143" spans="4:10" ht="15">
      <c r="D143" s="4" t="s">
        <v>73</v>
      </c>
      <c r="G143">
        <v>1</v>
      </c>
      <c r="H143" s="3">
        <v>6</v>
      </c>
      <c r="I143" s="14">
        <v>3</v>
      </c>
      <c r="J143" t="s">
        <v>116</v>
      </c>
    </row>
    <row r="144" spans="4:6" ht="15">
      <c r="D144" s="2" t="s">
        <v>295</v>
      </c>
      <c r="E144" s="2">
        <f>SUM(H141:H143)</f>
        <v>47</v>
      </c>
      <c r="F144" s="2">
        <f>SUM(I141:I143)</f>
        <v>35</v>
      </c>
    </row>
    <row r="145" spans="4:6" ht="15">
      <c r="D145" s="1" t="s">
        <v>205</v>
      </c>
      <c r="E145" s="1">
        <f>SUM(H91:H143)</f>
        <v>660</v>
      </c>
      <c r="F145" s="1">
        <f>SUM(I91:I143)</f>
        <v>172</v>
      </c>
    </row>
    <row r="146" spans="2:9" s="3" customFormat="1" ht="15">
      <c r="B146" s="10"/>
      <c r="I146" s="14"/>
    </row>
    <row r="147" spans="2:9" ht="15">
      <c r="B147" s="7"/>
      <c r="C147" s="5" t="s">
        <v>75</v>
      </c>
      <c r="D147" s="5"/>
      <c r="G147">
        <v>1</v>
      </c>
      <c r="H147" s="3">
        <v>28</v>
      </c>
      <c r="I147" s="14">
        <v>8</v>
      </c>
    </row>
    <row r="148" spans="2:9" ht="15">
      <c r="B148" s="7"/>
      <c r="C148" s="5" t="s">
        <v>76</v>
      </c>
      <c r="D148" s="5"/>
      <c r="G148">
        <v>1</v>
      </c>
      <c r="H148" s="3">
        <v>16</v>
      </c>
      <c r="I148" s="14">
        <v>5</v>
      </c>
    </row>
    <row r="149" spans="2:9" ht="15">
      <c r="B149" s="7" t="s">
        <v>95</v>
      </c>
      <c r="C149" s="5" t="s">
        <v>77</v>
      </c>
      <c r="D149" s="5"/>
      <c r="G149">
        <v>1</v>
      </c>
      <c r="H149" s="3">
        <v>32</v>
      </c>
      <c r="I149" s="14">
        <v>4</v>
      </c>
    </row>
    <row r="150" spans="2:9" ht="15">
      <c r="B150" s="7"/>
      <c r="C150" s="5" t="s">
        <v>78</v>
      </c>
      <c r="D150" s="5"/>
      <c r="G150">
        <v>1</v>
      </c>
      <c r="H150" s="3">
        <v>19</v>
      </c>
      <c r="I150" s="14">
        <v>7</v>
      </c>
    </row>
    <row r="151" spans="2:9" ht="15">
      <c r="B151" s="7"/>
      <c r="C151" s="5" t="s">
        <v>79</v>
      </c>
      <c r="D151" s="5"/>
      <c r="G151">
        <v>1</v>
      </c>
      <c r="H151" s="3">
        <v>19</v>
      </c>
      <c r="I151" s="14">
        <v>0</v>
      </c>
    </row>
    <row r="152" spans="2:9" ht="15">
      <c r="B152" s="7"/>
      <c r="C152" s="5" t="s">
        <v>210</v>
      </c>
      <c r="D152" s="5"/>
      <c r="G152">
        <v>1</v>
      </c>
      <c r="H152" s="10">
        <v>63</v>
      </c>
      <c r="I152" s="14">
        <v>0</v>
      </c>
    </row>
    <row r="153" spans="2:6" ht="15">
      <c r="B153" s="7"/>
      <c r="C153" s="5"/>
      <c r="D153" s="2" t="s">
        <v>296</v>
      </c>
      <c r="E153" s="2">
        <f>SUM(H147:H152)</f>
        <v>177</v>
      </c>
      <c r="F153" s="2">
        <f>SUM(I147:I152)</f>
        <v>24</v>
      </c>
    </row>
    <row r="154" spans="3:9" ht="15">
      <c r="C154" s="11" t="s">
        <v>1</v>
      </c>
      <c r="G154">
        <v>1</v>
      </c>
      <c r="H154" s="3">
        <v>18</v>
      </c>
      <c r="I154" s="14">
        <v>13</v>
      </c>
    </row>
    <row r="155" spans="2:9" ht="15">
      <c r="B155" s="12"/>
      <c r="C155" s="11" t="s">
        <v>5</v>
      </c>
      <c r="D155" s="11"/>
      <c r="E155" s="11"/>
      <c r="F155" s="11"/>
      <c r="G155">
        <v>1</v>
      </c>
      <c r="H155" s="3">
        <v>37</v>
      </c>
      <c r="I155" s="14">
        <v>15</v>
      </c>
    </row>
    <row r="156" spans="2:9" ht="15">
      <c r="B156" s="12"/>
      <c r="C156" s="11" t="s">
        <v>42</v>
      </c>
      <c r="D156" s="11"/>
      <c r="E156" s="11"/>
      <c r="F156" s="11"/>
      <c r="G156">
        <v>1</v>
      </c>
      <c r="H156" s="3">
        <v>15</v>
      </c>
      <c r="I156" s="14">
        <v>8</v>
      </c>
    </row>
    <row r="157" spans="2:9" ht="15">
      <c r="B157" s="12"/>
      <c r="C157" s="11" t="s">
        <v>43</v>
      </c>
      <c r="D157" s="11"/>
      <c r="E157" s="11"/>
      <c r="F157" s="11"/>
      <c r="G157">
        <v>1</v>
      </c>
      <c r="H157" s="10">
        <v>42</v>
      </c>
      <c r="I157" s="14">
        <v>20</v>
      </c>
    </row>
    <row r="158" spans="2:9" ht="15">
      <c r="B158" s="12"/>
      <c r="C158" s="11" t="s">
        <v>7</v>
      </c>
      <c r="D158" s="11"/>
      <c r="E158" s="11"/>
      <c r="F158" s="11"/>
      <c r="G158">
        <v>1</v>
      </c>
      <c r="H158" s="3">
        <v>15</v>
      </c>
      <c r="I158" s="14">
        <v>6</v>
      </c>
    </row>
    <row r="159" spans="2:9" ht="15">
      <c r="B159" s="12"/>
      <c r="C159" s="11" t="s">
        <v>59</v>
      </c>
      <c r="D159" s="11"/>
      <c r="E159" s="11"/>
      <c r="F159" s="11"/>
      <c r="G159">
        <v>1</v>
      </c>
      <c r="H159" s="10">
        <v>42</v>
      </c>
      <c r="I159" s="14">
        <v>35</v>
      </c>
    </row>
    <row r="160" spans="2:6" ht="15">
      <c r="B160" s="12" t="s">
        <v>96</v>
      </c>
      <c r="D160" s="11"/>
      <c r="E160" s="11"/>
      <c r="F160" s="11"/>
    </row>
    <row r="161" spans="2:9" ht="15">
      <c r="B161" s="12"/>
      <c r="C161" s="11" t="s">
        <v>8</v>
      </c>
      <c r="D161" s="11"/>
      <c r="E161" s="11"/>
      <c r="F161" s="11"/>
      <c r="G161">
        <v>1</v>
      </c>
      <c r="H161" s="3">
        <v>8</v>
      </c>
      <c r="I161" s="14">
        <v>3</v>
      </c>
    </row>
    <row r="162" spans="1:9" ht="15">
      <c r="A162" s="1" t="s">
        <v>13</v>
      </c>
      <c r="B162" s="12"/>
      <c r="C162" s="11" t="s">
        <v>105</v>
      </c>
      <c r="D162" s="11"/>
      <c r="E162" s="11"/>
      <c r="F162" s="11"/>
      <c r="G162">
        <v>1</v>
      </c>
      <c r="H162" s="3">
        <v>4</v>
      </c>
      <c r="I162" s="14">
        <v>0</v>
      </c>
    </row>
    <row r="163" spans="1:10" ht="15">
      <c r="A163" s="1" t="s">
        <v>14</v>
      </c>
      <c r="B163" s="12"/>
      <c r="C163" s="11" t="s">
        <v>81</v>
      </c>
      <c r="D163" s="11"/>
      <c r="E163" s="11"/>
      <c r="F163" s="11"/>
      <c r="G163">
        <v>1</v>
      </c>
      <c r="H163" s="3">
        <v>28</v>
      </c>
      <c r="I163" s="14">
        <v>13</v>
      </c>
      <c r="J163" t="s">
        <v>185</v>
      </c>
    </row>
    <row r="164" spans="2:9" ht="15">
      <c r="B164" s="12"/>
      <c r="C164" s="11" t="s">
        <v>80</v>
      </c>
      <c r="D164" s="11"/>
      <c r="E164" s="11"/>
      <c r="F164" s="11"/>
      <c r="G164">
        <v>1</v>
      </c>
      <c r="H164" s="3">
        <v>16</v>
      </c>
      <c r="I164" s="14">
        <v>8</v>
      </c>
    </row>
    <row r="165" spans="2:9" ht="15">
      <c r="B165" s="12"/>
      <c r="C165" s="11" t="s">
        <v>82</v>
      </c>
      <c r="D165" s="11"/>
      <c r="E165" s="11"/>
      <c r="F165" s="11"/>
      <c r="G165">
        <v>1</v>
      </c>
      <c r="H165" s="10">
        <v>66</v>
      </c>
      <c r="I165" s="14">
        <v>13</v>
      </c>
    </row>
    <row r="166" spans="2:9" ht="15">
      <c r="B166" s="12"/>
      <c r="C166" s="11" t="s">
        <v>83</v>
      </c>
      <c r="D166" s="11"/>
      <c r="E166" s="11"/>
      <c r="F166" s="11"/>
      <c r="G166">
        <v>1</v>
      </c>
      <c r="H166" s="10">
        <v>51</v>
      </c>
      <c r="I166" s="14">
        <v>51</v>
      </c>
    </row>
    <row r="167" spans="4:6" ht="15">
      <c r="D167" s="2" t="s">
        <v>297</v>
      </c>
      <c r="E167" s="2">
        <f>SUM(H154:H166)</f>
        <v>342</v>
      </c>
      <c r="F167" s="2">
        <f>SUM(I154:I166)</f>
        <v>185</v>
      </c>
    </row>
    <row r="168" spans="3:9" ht="15">
      <c r="C168" s="4" t="s">
        <v>34</v>
      </c>
      <c r="G168" s="39">
        <v>1</v>
      </c>
      <c r="H168" s="3">
        <v>10</v>
      </c>
      <c r="I168" s="14">
        <v>7</v>
      </c>
    </row>
    <row r="169" spans="3:9" ht="15">
      <c r="C169" s="4" t="s">
        <v>5</v>
      </c>
      <c r="G169" s="39">
        <v>1</v>
      </c>
      <c r="H169" s="3">
        <v>12</v>
      </c>
      <c r="I169" s="14">
        <v>5</v>
      </c>
    </row>
    <row r="170" spans="3:9" ht="15">
      <c r="C170" s="4" t="s">
        <v>42</v>
      </c>
      <c r="G170" s="39">
        <v>1</v>
      </c>
      <c r="H170" s="3">
        <v>5</v>
      </c>
      <c r="I170" s="14">
        <v>2</v>
      </c>
    </row>
    <row r="171" spans="3:9" ht="15">
      <c r="C171" s="4" t="s">
        <v>43</v>
      </c>
      <c r="G171" s="39">
        <v>1</v>
      </c>
      <c r="H171" s="3">
        <v>9</v>
      </c>
      <c r="I171" s="14">
        <v>5</v>
      </c>
    </row>
    <row r="172" spans="3:9" ht="15">
      <c r="C172" s="4" t="s">
        <v>59</v>
      </c>
      <c r="G172" s="39">
        <v>1</v>
      </c>
      <c r="H172" s="3">
        <v>13</v>
      </c>
      <c r="I172" s="14">
        <v>7</v>
      </c>
    </row>
    <row r="173" spans="2:9" ht="15">
      <c r="B173" s="2" t="s">
        <v>97</v>
      </c>
      <c r="C173" s="4" t="s">
        <v>8</v>
      </c>
      <c r="G173" s="39">
        <v>1</v>
      </c>
      <c r="H173" s="3">
        <v>14</v>
      </c>
      <c r="I173" s="14">
        <v>9</v>
      </c>
    </row>
    <row r="174" spans="3:9" ht="15">
      <c r="C174" s="4" t="s">
        <v>105</v>
      </c>
      <c r="G174" s="39">
        <v>1</v>
      </c>
      <c r="H174" s="3">
        <v>24</v>
      </c>
      <c r="I174" s="14">
        <v>19</v>
      </c>
    </row>
    <row r="175" spans="3:9" ht="15">
      <c r="C175" s="4" t="s">
        <v>84</v>
      </c>
      <c r="G175" s="39">
        <v>1</v>
      </c>
      <c r="H175" s="3">
        <v>20</v>
      </c>
      <c r="I175" s="14">
        <v>16</v>
      </c>
    </row>
    <row r="176" spans="3:9" ht="15">
      <c r="C176" s="4" t="s">
        <v>325</v>
      </c>
      <c r="G176" s="39">
        <v>1</v>
      </c>
      <c r="H176" s="3">
        <v>22</v>
      </c>
      <c r="I176" s="14">
        <v>8</v>
      </c>
    </row>
    <row r="177" spans="3:9" ht="15">
      <c r="C177" s="4" t="s">
        <v>278</v>
      </c>
      <c r="G177" s="39">
        <v>1</v>
      </c>
      <c r="H177" s="3">
        <v>20</v>
      </c>
      <c r="I177" s="14">
        <v>8</v>
      </c>
    </row>
    <row r="178" spans="3:9" ht="15">
      <c r="C178" s="4" t="s">
        <v>85</v>
      </c>
      <c r="G178" s="39">
        <v>1</v>
      </c>
      <c r="H178" s="3">
        <v>31</v>
      </c>
      <c r="I178" s="14">
        <v>16</v>
      </c>
    </row>
    <row r="179" spans="4:6" ht="15">
      <c r="D179" s="2" t="s">
        <v>298</v>
      </c>
      <c r="E179" s="2">
        <f>SUM(H168:H178)</f>
        <v>180</v>
      </c>
      <c r="F179" s="2">
        <f>SUM(I168:I178)</f>
        <v>102</v>
      </c>
    </row>
    <row r="180" spans="4:9" ht="15">
      <c r="D180" s="4"/>
      <c r="E180" s="5" t="s">
        <v>1</v>
      </c>
      <c r="F180" s="5"/>
      <c r="G180">
        <v>1</v>
      </c>
      <c r="H180" s="3">
        <v>8</v>
      </c>
      <c r="I180" s="14">
        <v>2</v>
      </c>
    </row>
    <row r="181" spans="4:9" ht="15">
      <c r="D181" s="4"/>
      <c r="E181" s="5" t="s">
        <v>5</v>
      </c>
      <c r="F181" s="5"/>
      <c r="G181">
        <v>1</v>
      </c>
      <c r="H181" s="3">
        <v>7</v>
      </c>
      <c r="I181" s="14">
        <v>0</v>
      </c>
    </row>
    <row r="182" spans="3:9" ht="15">
      <c r="C182" s="5" t="s">
        <v>91</v>
      </c>
      <c r="E182" s="5" t="s">
        <v>109</v>
      </c>
      <c r="F182" s="5"/>
      <c r="G182">
        <v>1</v>
      </c>
      <c r="H182" s="3">
        <v>7</v>
      </c>
      <c r="I182" s="14">
        <v>1</v>
      </c>
    </row>
    <row r="183" spans="2:10" ht="15">
      <c r="B183" s="7" t="s">
        <v>98</v>
      </c>
      <c r="E183" s="5" t="s">
        <v>105</v>
      </c>
      <c r="F183" s="5"/>
      <c r="G183" s="5">
        <v>1</v>
      </c>
      <c r="H183" s="3">
        <v>8</v>
      </c>
      <c r="I183" s="14">
        <v>0</v>
      </c>
      <c r="J183" t="s">
        <v>111</v>
      </c>
    </row>
    <row r="184" spans="3:9" ht="15">
      <c r="C184" s="5"/>
      <c r="E184" s="5" t="s">
        <v>110</v>
      </c>
      <c r="F184" s="5"/>
      <c r="G184" s="5">
        <v>1</v>
      </c>
      <c r="H184" s="3">
        <v>22</v>
      </c>
      <c r="I184" s="14">
        <v>1</v>
      </c>
    </row>
    <row r="185" spans="1:9" ht="15">
      <c r="A185" s="1" t="s">
        <v>13</v>
      </c>
      <c r="C185" s="5" t="s">
        <v>92</v>
      </c>
      <c r="G185">
        <v>1</v>
      </c>
      <c r="H185" s="3">
        <v>21</v>
      </c>
      <c r="I185" s="14">
        <v>5</v>
      </c>
    </row>
    <row r="186" spans="1:6" ht="15">
      <c r="A186" s="1" t="s">
        <v>14</v>
      </c>
      <c r="C186" s="5"/>
      <c r="D186" s="2" t="s">
        <v>300</v>
      </c>
      <c r="E186" s="2">
        <f>SUM(H180:H185)</f>
        <v>73</v>
      </c>
      <c r="F186" s="2">
        <f>SUM(I180:I185)</f>
        <v>9</v>
      </c>
    </row>
    <row r="187" spans="2:9" ht="15">
      <c r="B187" s="20"/>
      <c r="C187" s="18" t="s">
        <v>16</v>
      </c>
      <c r="D187" s="18"/>
      <c r="G187" s="18">
        <v>1</v>
      </c>
      <c r="H187" s="3">
        <v>8</v>
      </c>
      <c r="I187" s="14">
        <v>0</v>
      </c>
    </row>
    <row r="188" spans="2:9" ht="15">
      <c r="B188" s="20"/>
      <c r="C188" s="18" t="s">
        <v>42</v>
      </c>
      <c r="D188" s="18"/>
      <c r="G188" s="18">
        <v>1</v>
      </c>
      <c r="H188" s="3">
        <v>17</v>
      </c>
      <c r="I188" s="14">
        <v>0</v>
      </c>
    </row>
    <row r="189" spans="2:9" ht="15">
      <c r="B189" s="20" t="s">
        <v>99</v>
      </c>
      <c r="C189" s="18" t="s">
        <v>43</v>
      </c>
      <c r="D189" s="18"/>
      <c r="G189" s="18">
        <v>1</v>
      </c>
      <c r="H189" s="3">
        <v>14</v>
      </c>
      <c r="I189" s="14">
        <v>0</v>
      </c>
    </row>
    <row r="190" spans="2:9" ht="15">
      <c r="B190" s="20"/>
      <c r="C190" s="18" t="s">
        <v>59</v>
      </c>
      <c r="D190" s="18"/>
      <c r="G190" s="18">
        <v>1</v>
      </c>
      <c r="H190" s="3">
        <v>17</v>
      </c>
      <c r="I190" s="14">
        <v>0</v>
      </c>
    </row>
    <row r="191" spans="2:9" ht="15">
      <c r="B191" s="20"/>
      <c r="C191" s="18" t="s">
        <v>93</v>
      </c>
      <c r="D191" s="18"/>
      <c r="G191" s="18">
        <v>1</v>
      </c>
      <c r="H191" s="3">
        <v>9</v>
      </c>
      <c r="I191" s="14">
        <v>0</v>
      </c>
    </row>
    <row r="192" spans="2:9" ht="15">
      <c r="B192" s="20"/>
      <c r="C192" s="18" t="s">
        <v>94</v>
      </c>
      <c r="D192" s="18"/>
      <c r="G192" s="18">
        <v>1</v>
      </c>
      <c r="H192" s="3">
        <v>10</v>
      </c>
      <c r="I192" s="14">
        <v>0</v>
      </c>
    </row>
    <row r="193" spans="2:7" ht="15">
      <c r="B193" s="20"/>
      <c r="C193" s="18"/>
      <c r="D193" s="2" t="s">
        <v>299</v>
      </c>
      <c r="E193" s="2">
        <f>SUM(H187:H192)</f>
        <v>75</v>
      </c>
      <c r="F193" s="2">
        <f>SUM(I187:I192)</f>
        <v>0</v>
      </c>
      <c r="G193" s="18"/>
    </row>
    <row r="194" spans="3:6" ht="15">
      <c r="C194" s="1" t="s">
        <v>272</v>
      </c>
      <c r="D194" s="1"/>
      <c r="E194" s="24">
        <f>SUM(H5:H192)</f>
        <v>2754</v>
      </c>
      <c r="F194" s="24">
        <f>SUM(I5:I192)</f>
        <v>731</v>
      </c>
    </row>
    <row r="195" s="21" customFormat="1" ht="15">
      <c r="B195" s="22"/>
    </row>
    <row r="197" spans="3:10" ht="15">
      <c r="C197" t="s">
        <v>103</v>
      </c>
      <c r="G197">
        <v>1</v>
      </c>
      <c r="H197" s="3">
        <v>1</v>
      </c>
      <c r="I197" s="14">
        <v>0</v>
      </c>
      <c r="J197" t="s">
        <v>211</v>
      </c>
    </row>
    <row r="198" spans="3:9" ht="15">
      <c r="C198" t="s">
        <v>104</v>
      </c>
      <c r="G198">
        <v>1</v>
      </c>
      <c r="H198" s="3">
        <v>4</v>
      </c>
      <c r="I198" s="14">
        <v>0</v>
      </c>
    </row>
    <row r="200" spans="2:9" ht="15">
      <c r="B200" s="1"/>
      <c r="C200" s="13" t="s">
        <v>34</v>
      </c>
      <c r="G200">
        <v>1</v>
      </c>
      <c r="H200" s="3">
        <v>24</v>
      </c>
      <c r="I200" s="14">
        <v>3</v>
      </c>
    </row>
    <row r="201" spans="2:9" ht="15">
      <c r="B201" s="1"/>
      <c r="C201" s="13" t="s">
        <v>5</v>
      </c>
      <c r="G201">
        <v>1</v>
      </c>
      <c r="H201" s="3">
        <v>38</v>
      </c>
      <c r="I201" s="14">
        <v>9</v>
      </c>
    </row>
    <row r="202" spans="1:9" ht="15">
      <c r="A202" s="23" t="s">
        <v>102</v>
      </c>
      <c r="B202" s="1"/>
      <c r="C202" s="13" t="s">
        <v>42</v>
      </c>
      <c r="G202">
        <v>1</v>
      </c>
      <c r="H202" s="3">
        <v>21</v>
      </c>
      <c r="I202" s="14">
        <v>0</v>
      </c>
    </row>
    <row r="203" spans="1:9" ht="15">
      <c r="A203" s="23" t="s">
        <v>100</v>
      </c>
      <c r="B203" s="1"/>
      <c r="C203" s="13" t="s">
        <v>43</v>
      </c>
      <c r="G203">
        <v>1</v>
      </c>
      <c r="H203" s="3">
        <v>12</v>
      </c>
      <c r="I203" s="14">
        <v>0</v>
      </c>
    </row>
    <row r="204" spans="1:9" ht="15">
      <c r="A204" s="23" t="s">
        <v>101</v>
      </c>
      <c r="B204" s="1" t="s">
        <v>108</v>
      </c>
      <c r="C204" s="13" t="s">
        <v>59</v>
      </c>
      <c r="G204">
        <v>1</v>
      </c>
      <c r="H204" s="3">
        <v>14</v>
      </c>
      <c r="I204" s="14">
        <v>0</v>
      </c>
    </row>
    <row r="205" spans="2:9" ht="15">
      <c r="B205" s="1" t="s">
        <v>101</v>
      </c>
      <c r="C205" s="13" t="s">
        <v>8</v>
      </c>
      <c r="G205">
        <v>1</v>
      </c>
      <c r="H205" s="3">
        <v>26</v>
      </c>
      <c r="I205" s="14">
        <v>4</v>
      </c>
    </row>
    <row r="206" spans="2:9" ht="15">
      <c r="B206" s="1"/>
      <c r="C206" s="13" t="s">
        <v>105</v>
      </c>
      <c r="G206">
        <v>1</v>
      </c>
      <c r="H206" s="3">
        <v>25</v>
      </c>
      <c r="I206" s="14">
        <v>5</v>
      </c>
    </row>
    <row r="207" spans="2:9" ht="15">
      <c r="B207" s="1"/>
      <c r="C207" s="13" t="s">
        <v>106</v>
      </c>
      <c r="G207">
        <v>1</v>
      </c>
      <c r="H207" s="3">
        <v>9</v>
      </c>
      <c r="I207" s="14">
        <v>0</v>
      </c>
    </row>
    <row r="208" spans="2:9" ht="15">
      <c r="B208" s="1"/>
      <c r="C208" s="13" t="s">
        <v>107</v>
      </c>
      <c r="G208">
        <v>1</v>
      </c>
      <c r="H208" s="3">
        <v>1</v>
      </c>
      <c r="I208" s="14">
        <v>0</v>
      </c>
    </row>
    <row r="209" spans="2:9" ht="15">
      <c r="B209" s="1"/>
      <c r="C209" s="13" t="s">
        <v>112</v>
      </c>
      <c r="G209">
        <v>1</v>
      </c>
      <c r="H209" s="3">
        <v>17</v>
      </c>
      <c r="I209" s="14">
        <v>0</v>
      </c>
    </row>
    <row r="210" spans="2:6" ht="15">
      <c r="B210" s="1"/>
      <c r="C210" s="13"/>
      <c r="D210" s="2" t="s">
        <v>301</v>
      </c>
      <c r="E210" s="2">
        <f>SUM(H197:H209)</f>
        <v>192</v>
      </c>
      <c r="F210" s="2">
        <f>SUM(I197:I209)</f>
        <v>21</v>
      </c>
    </row>
    <row r="211" s="3" customFormat="1" ht="15">
      <c r="B211" s="10"/>
    </row>
    <row r="212" spans="2:10" ht="15">
      <c r="B212" s="23"/>
      <c r="C212" s="4"/>
      <c r="D212" s="4" t="s">
        <v>113</v>
      </c>
      <c r="E212" s="4"/>
      <c r="F212" s="4"/>
      <c r="G212">
        <v>1</v>
      </c>
      <c r="H212" s="3">
        <v>2</v>
      </c>
      <c r="I212" s="14">
        <v>0</v>
      </c>
      <c r="J212" t="s">
        <v>116</v>
      </c>
    </row>
    <row r="213" spans="2:10" ht="15">
      <c r="B213" s="25"/>
      <c r="C213" s="4"/>
      <c r="D213" s="4" t="s">
        <v>114</v>
      </c>
      <c r="E213" s="4"/>
      <c r="F213" s="4"/>
      <c r="G213">
        <v>1</v>
      </c>
      <c r="H213" s="3">
        <v>10</v>
      </c>
      <c r="I213" s="14">
        <v>0</v>
      </c>
      <c r="J213" t="s">
        <v>116</v>
      </c>
    </row>
    <row r="214" spans="3:10" ht="15">
      <c r="C214" s="40" t="s">
        <v>120</v>
      </c>
      <c r="D214" s="4" t="s">
        <v>115</v>
      </c>
      <c r="E214" s="4"/>
      <c r="F214" s="4"/>
      <c r="G214">
        <v>1</v>
      </c>
      <c r="H214" s="3">
        <v>26</v>
      </c>
      <c r="I214" s="14">
        <v>0</v>
      </c>
      <c r="J214" t="s">
        <v>116</v>
      </c>
    </row>
    <row r="215" spans="3:10" ht="15">
      <c r="C215" s="40" t="s">
        <v>118</v>
      </c>
      <c r="D215" s="4" t="s">
        <v>43</v>
      </c>
      <c r="E215" s="4"/>
      <c r="F215" s="4"/>
      <c r="G215">
        <v>1</v>
      </c>
      <c r="H215" s="3">
        <v>5</v>
      </c>
      <c r="I215" s="14">
        <v>0</v>
      </c>
      <c r="J215" t="s">
        <v>116</v>
      </c>
    </row>
    <row r="216" spans="2:10" ht="15">
      <c r="B216" s="25"/>
      <c r="C216" s="4"/>
      <c r="D216" s="4" t="s">
        <v>59</v>
      </c>
      <c r="E216" s="4"/>
      <c r="F216" s="4"/>
      <c r="G216">
        <v>1</v>
      </c>
      <c r="H216" s="3">
        <v>9</v>
      </c>
      <c r="I216" s="14">
        <v>0</v>
      </c>
      <c r="J216" t="s">
        <v>116</v>
      </c>
    </row>
    <row r="218" spans="3:9" ht="15">
      <c r="C218" s="28"/>
      <c r="D218" s="28" t="s">
        <v>212</v>
      </c>
      <c r="G218">
        <v>1</v>
      </c>
      <c r="H218" s="3">
        <v>7</v>
      </c>
      <c r="I218" s="14">
        <v>1</v>
      </c>
    </row>
    <row r="219" spans="3:9" ht="15">
      <c r="C219" s="28" t="s">
        <v>127</v>
      </c>
      <c r="D219" s="28" t="s">
        <v>109</v>
      </c>
      <c r="G219">
        <v>1</v>
      </c>
      <c r="H219" s="3">
        <v>4</v>
      </c>
      <c r="I219" s="14">
        <v>1</v>
      </c>
    </row>
    <row r="220" spans="3:9" ht="15">
      <c r="C220" s="32"/>
      <c r="D220" s="28" t="s">
        <v>280</v>
      </c>
      <c r="G220">
        <v>1</v>
      </c>
      <c r="H220" s="3">
        <v>2</v>
      </c>
      <c r="I220" s="14">
        <v>0</v>
      </c>
    </row>
    <row r="222" spans="1:10" ht="15">
      <c r="A222" s="23" t="s">
        <v>102</v>
      </c>
      <c r="B222" s="2" t="s">
        <v>119</v>
      </c>
      <c r="C222" t="s">
        <v>128</v>
      </c>
      <c r="G222">
        <v>1</v>
      </c>
      <c r="H222" s="3">
        <v>1</v>
      </c>
      <c r="I222" s="14">
        <v>0</v>
      </c>
      <c r="J222" t="s">
        <v>196</v>
      </c>
    </row>
    <row r="223" ht="15">
      <c r="A223" s="23" t="s">
        <v>100</v>
      </c>
    </row>
    <row r="224" spans="1:9" ht="15">
      <c r="A224" s="23" t="s">
        <v>101</v>
      </c>
      <c r="C224" s="13"/>
      <c r="D224" s="13" t="s">
        <v>1</v>
      </c>
      <c r="G224">
        <v>1</v>
      </c>
      <c r="H224" s="3">
        <v>11</v>
      </c>
      <c r="I224" s="14">
        <v>0</v>
      </c>
    </row>
    <row r="225" spans="3:9" ht="15">
      <c r="C225" s="13"/>
      <c r="D225" s="13" t="s">
        <v>125</v>
      </c>
      <c r="G225">
        <v>1</v>
      </c>
      <c r="H225" s="3">
        <v>4</v>
      </c>
      <c r="I225" s="14">
        <v>0</v>
      </c>
    </row>
    <row r="226" spans="3:9" ht="15">
      <c r="C226" s="13" t="s">
        <v>129</v>
      </c>
      <c r="D226" s="13" t="s">
        <v>109</v>
      </c>
      <c r="G226">
        <v>1</v>
      </c>
      <c r="H226" s="3">
        <v>14</v>
      </c>
      <c r="I226" s="14">
        <v>0</v>
      </c>
    </row>
    <row r="227" spans="3:9" ht="15">
      <c r="C227" s="13"/>
      <c r="D227" s="13" t="s">
        <v>126</v>
      </c>
      <c r="G227">
        <v>1</v>
      </c>
      <c r="H227" s="3">
        <v>4</v>
      </c>
      <c r="I227" s="14">
        <v>0</v>
      </c>
    </row>
    <row r="228" spans="3:9" ht="15">
      <c r="C228" s="13"/>
      <c r="D228" s="13" t="s">
        <v>59</v>
      </c>
      <c r="G228">
        <v>1</v>
      </c>
      <c r="H228" s="3">
        <v>5</v>
      </c>
      <c r="I228" s="14">
        <v>0</v>
      </c>
    </row>
    <row r="229" spans="3:9" ht="15">
      <c r="C229" s="13"/>
      <c r="D229" s="13" t="s">
        <v>279</v>
      </c>
      <c r="G229">
        <v>1</v>
      </c>
      <c r="H229" s="3">
        <v>49</v>
      </c>
      <c r="I229" s="14">
        <v>0</v>
      </c>
    </row>
    <row r="230" spans="3:6" ht="15">
      <c r="C230" s="4"/>
      <c r="D230" s="2" t="s">
        <v>302</v>
      </c>
      <c r="E230" s="2">
        <f>SUM(H224:H229)</f>
        <v>87</v>
      </c>
      <c r="F230" s="2">
        <f>SUM(I224:I229)</f>
        <v>0</v>
      </c>
    </row>
    <row r="231" spans="3:9" ht="15">
      <c r="C231" s="4"/>
      <c r="D231" s="4" t="s">
        <v>16</v>
      </c>
      <c r="E231" s="4"/>
      <c r="F231" s="4"/>
      <c r="G231">
        <v>1</v>
      </c>
      <c r="H231" s="3">
        <v>13</v>
      </c>
      <c r="I231" s="14">
        <v>1</v>
      </c>
    </row>
    <row r="232" spans="3:9" ht="15">
      <c r="C232" s="4"/>
      <c r="D232" s="4" t="s">
        <v>125</v>
      </c>
      <c r="E232" s="4"/>
      <c r="F232" s="4"/>
      <c r="G232">
        <v>1</v>
      </c>
      <c r="H232" s="3">
        <v>1</v>
      </c>
      <c r="I232" s="14">
        <v>0</v>
      </c>
    </row>
    <row r="233" spans="3:9" ht="15">
      <c r="C233" s="4"/>
      <c r="D233" s="4" t="s">
        <v>42</v>
      </c>
      <c r="E233" s="4"/>
      <c r="F233" s="4"/>
      <c r="G233">
        <v>1</v>
      </c>
      <c r="H233" s="3">
        <v>12</v>
      </c>
      <c r="I233" s="14">
        <v>2</v>
      </c>
    </row>
    <row r="234" spans="3:9" ht="15">
      <c r="C234" s="4" t="s">
        <v>131</v>
      </c>
      <c r="D234" s="4" t="s">
        <v>43</v>
      </c>
      <c r="E234" s="4"/>
      <c r="F234" s="4"/>
      <c r="G234">
        <v>1</v>
      </c>
      <c r="H234" s="3">
        <v>3</v>
      </c>
      <c r="I234" s="14">
        <v>0</v>
      </c>
    </row>
    <row r="235" spans="3:9" ht="15">
      <c r="C235" s="4" t="s">
        <v>132</v>
      </c>
      <c r="D235" s="4" t="s">
        <v>7</v>
      </c>
      <c r="E235" s="4"/>
      <c r="F235" s="4"/>
      <c r="G235">
        <v>1</v>
      </c>
      <c r="H235" s="3">
        <v>12</v>
      </c>
      <c r="I235" s="14">
        <v>0</v>
      </c>
    </row>
    <row r="236" spans="3:9" ht="15">
      <c r="C236" s="4"/>
      <c r="D236" s="4" t="s">
        <v>59</v>
      </c>
      <c r="E236" s="4"/>
      <c r="F236" s="4"/>
      <c r="G236">
        <v>1</v>
      </c>
      <c r="H236" s="3">
        <v>3</v>
      </c>
      <c r="I236" s="14">
        <v>0</v>
      </c>
    </row>
    <row r="237" spans="3:9" ht="15">
      <c r="C237" s="4"/>
      <c r="D237" s="4" t="s">
        <v>8</v>
      </c>
      <c r="E237" s="4"/>
      <c r="F237" s="4"/>
      <c r="G237">
        <v>1</v>
      </c>
      <c r="H237" s="3">
        <v>6</v>
      </c>
      <c r="I237" s="14">
        <v>0</v>
      </c>
    </row>
    <row r="238" spans="3:9" ht="15">
      <c r="C238" s="4"/>
      <c r="D238" s="4" t="s">
        <v>290</v>
      </c>
      <c r="E238" s="4"/>
      <c r="F238" s="4"/>
      <c r="G238">
        <v>1</v>
      </c>
      <c r="H238" s="3">
        <v>14</v>
      </c>
      <c r="I238" s="14">
        <v>0</v>
      </c>
    </row>
    <row r="239" spans="3:9" ht="15">
      <c r="C239" s="4"/>
      <c r="D239" s="4" t="s">
        <v>130</v>
      </c>
      <c r="E239" s="4"/>
      <c r="F239" s="4"/>
      <c r="G239">
        <v>1</v>
      </c>
      <c r="H239" s="10">
        <v>55</v>
      </c>
      <c r="I239" s="14">
        <v>5</v>
      </c>
    </row>
    <row r="240" spans="4:6" ht="15">
      <c r="D240" s="2" t="s">
        <v>303</v>
      </c>
      <c r="E240" s="2">
        <f>SUM(H231:H239)</f>
        <v>119</v>
      </c>
      <c r="F240" s="2">
        <f>SUM(I231:I239)</f>
        <v>8</v>
      </c>
    </row>
    <row r="241" spans="3:9" ht="15">
      <c r="C241" s="26"/>
      <c r="D241" s="26" t="s">
        <v>133</v>
      </c>
      <c r="E241" s="26"/>
      <c r="F241" s="26"/>
      <c r="G241" s="39">
        <v>1</v>
      </c>
      <c r="H241" s="3">
        <v>24</v>
      </c>
      <c r="I241" s="14">
        <v>16</v>
      </c>
    </row>
    <row r="242" spans="3:9" ht="15">
      <c r="C242" s="26"/>
      <c r="D242" s="26" t="s">
        <v>134</v>
      </c>
      <c r="E242" s="26"/>
      <c r="F242" s="26"/>
      <c r="G242" s="39">
        <v>1</v>
      </c>
      <c r="H242" s="3">
        <v>17</v>
      </c>
      <c r="I242" s="14">
        <v>10</v>
      </c>
    </row>
    <row r="243" spans="3:9" ht="15">
      <c r="C243" s="26" t="s">
        <v>138</v>
      </c>
      <c r="D243" s="26" t="s">
        <v>135</v>
      </c>
      <c r="E243" s="26"/>
      <c r="F243" s="26"/>
      <c r="G243" s="39">
        <v>1</v>
      </c>
      <c r="H243" s="3">
        <v>14</v>
      </c>
      <c r="I243" s="14">
        <v>7</v>
      </c>
    </row>
    <row r="244" spans="3:10" ht="15">
      <c r="C244" s="26"/>
      <c r="D244" s="26" t="s">
        <v>136</v>
      </c>
      <c r="E244" s="26"/>
      <c r="F244" s="26"/>
      <c r="G244" s="39">
        <v>1</v>
      </c>
      <c r="H244" s="3">
        <v>7</v>
      </c>
      <c r="I244" s="14">
        <v>4</v>
      </c>
      <c r="J244" t="s">
        <v>139</v>
      </c>
    </row>
    <row r="245" spans="3:9" ht="15">
      <c r="C245" s="26"/>
      <c r="D245" s="26" t="s">
        <v>43</v>
      </c>
      <c r="E245" s="26"/>
      <c r="F245" s="26"/>
      <c r="G245" s="39">
        <v>1</v>
      </c>
      <c r="H245" s="3">
        <v>5</v>
      </c>
      <c r="I245" s="14">
        <v>4</v>
      </c>
    </row>
    <row r="246" spans="3:9" ht="15">
      <c r="C246" s="26"/>
      <c r="D246" s="26" t="s">
        <v>137</v>
      </c>
      <c r="E246" s="26"/>
      <c r="F246" s="26"/>
      <c r="G246" s="39">
        <v>1</v>
      </c>
      <c r="H246" s="3">
        <v>17</v>
      </c>
      <c r="I246" s="14">
        <v>8</v>
      </c>
    </row>
    <row r="247" spans="4:6" ht="15">
      <c r="D247" s="2" t="s">
        <v>304</v>
      </c>
      <c r="E247" s="2">
        <f>SUM(H241:H246)</f>
        <v>84</v>
      </c>
      <c r="F247" s="2">
        <f>SUM(I241:I246)</f>
        <v>49</v>
      </c>
    </row>
    <row r="248" spans="3:10" ht="15">
      <c r="C248" t="s">
        <v>140</v>
      </c>
      <c r="G248" s="39">
        <v>1</v>
      </c>
      <c r="H248" s="3">
        <v>1</v>
      </c>
      <c r="I248" s="14">
        <v>0</v>
      </c>
      <c r="J248" t="s">
        <v>213</v>
      </c>
    </row>
    <row r="249" spans="3:9" ht="15">
      <c r="C249" t="s">
        <v>141</v>
      </c>
      <c r="G249" s="39">
        <v>1</v>
      </c>
      <c r="H249" s="3">
        <v>22</v>
      </c>
      <c r="I249" s="14">
        <v>1</v>
      </c>
    </row>
    <row r="250" spans="3:9" ht="15">
      <c r="C250" t="s">
        <v>142</v>
      </c>
      <c r="G250" s="39">
        <v>1</v>
      </c>
      <c r="H250" s="3">
        <v>10</v>
      </c>
      <c r="I250" s="14">
        <v>0</v>
      </c>
    </row>
    <row r="251" spans="2:9" ht="15">
      <c r="B251" s="2" t="s">
        <v>119</v>
      </c>
      <c r="C251" t="s">
        <v>143</v>
      </c>
      <c r="G251" s="39">
        <v>1</v>
      </c>
      <c r="H251" s="3">
        <v>11</v>
      </c>
      <c r="I251" s="14">
        <v>1</v>
      </c>
    </row>
    <row r="252" spans="3:9" ht="15">
      <c r="C252" t="s">
        <v>214</v>
      </c>
      <c r="G252" s="39">
        <v>1</v>
      </c>
      <c r="H252" s="3">
        <v>21</v>
      </c>
      <c r="I252" s="14">
        <v>1</v>
      </c>
    </row>
    <row r="253" spans="3:9" ht="15">
      <c r="C253" t="s">
        <v>144</v>
      </c>
      <c r="G253" s="39">
        <v>1</v>
      </c>
      <c r="H253" s="3">
        <v>7</v>
      </c>
      <c r="I253" s="14">
        <v>0</v>
      </c>
    </row>
    <row r="254" spans="3:9" ht="15">
      <c r="C254" t="s">
        <v>145</v>
      </c>
      <c r="G254" s="39">
        <v>1</v>
      </c>
      <c r="H254" s="3">
        <v>28</v>
      </c>
      <c r="I254" s="14">
        <v>0</v>
      </c>
    </row>
    <row r="255" spans="3:9" ht="15">
      <c r="C255" t="s">
        <v>146</v>
      </c>
      <c r="G255" s="39">
        <v>1</v>
      </c>
      <c r="H255" s="3">
        <v>22</v>
      </c>
      <c r="I255" s="14">
        <v>0</v>
      </c>
    </row>
    <row r="256" spans="3:9" ht="15">
      <c r="C256" t="s">
        <v>148</v>
      </c>
      <c r="G256" s="39">
        <v>1</v>
      </c>
      <c r="H256" s="3">
        <v>22</v>
      </c>
      <c r="I256" s="14">
        <v>0</v>
      </c>
    </row>
    <row r="257" spans="3:9" ht="15">
      <c r="C257" t="s">
        <v>147</v>
      </c>
      <c r="G257" s="39">
        <v>1</v>
      </c>
      <c r="H257" s="3">
        <v>8</v>
      </c>
      <c r="I257" s="14">
        <v>0</v>
      </c>
    </row>
    <row r="258" spans="4:6" ht="15">
      <c r="D258" s="2" t="s">
        <v>305</v>
      </c>
      <c r="E258" s="2">
        <f>SUM(H248:H257)</f>
        <v>152</v>
      </c>
      <c r="F258" s="2">
        <f>SUM(I248:I257)</f>
        <v>3</v>
      </c>
    </row>
    <row r="259" spans="4:6" ht="15">
      <c r="D259" s="1" t="s">
        <v>215</v>
      </c>
      <c r="E259" s="1">
        <f>SUM(H212:H257)</f>
        <v>508</v>
      </c>
      <c r="F259" s="1">
        <f>SUM(I212:I257)</f>
        <v>62</v>
      </c>
    </row>
    <row r="260" s="3" customFormat="1" ht="15">
      <c r="B260" s="10"/>
    </row>
    <row r="261" spans="3:9" ht="15">
      <c r="C261" s="13" t="s">
        <v>34</v>
      </c>
      <c r="G261" s="39">
        <v>1</v>
      </c>
      <c r="H261" s="3">
        <v>8</v>
      </c>
      <c r="I261" s="14">
        <v>1</v>
      </c>
    </row>
    <row r="262" spans="3:9" ht="15">
      <c r="C262" s="13" t="s">
        <v>5</v>
      </c>
      <c r="G262" s="39">
        <v>1</v>
      </c>
      <c r="H262" s="3">
        <v>12</v>
      </c>
      <c r="I262" s="14">
        <v>3</v>
      </c>
    </row>
    <row r="263" spans="3:9" ht="15">
      <c r="C263" s="13" t="s">
        <v>42</v>
      </c>
      <c r="G263" s="39">
        <v>1</v>
      </c>
      <c r="H263" s="3">
        <v>3</v>
      </c>
      <c r="I263" s="14">
        <v>0</v>
      </c>
    </row>
    <row r="264" spans="2:9" ht="15">
      <c r="B264" s="1" t="s">
        <v>153</v>
      </c>
      <c r="C264" s="13" t="s">
        <v>219</v>
      </c>
      <c r="G264" s="39">
        <v>1</v>
      </c>
      <c r="H264" s="3">
        <v>1</v>
      </c>
      <c r="I264" s="14">
        <v>1</v>
      </c>
    </row>
    <row r="265" spans="2:9" ht="15">
      <c r="B265" s="1" t="s">
        <v>154</v>
      </c>
      <c r="C265" s="13" t="s">
        <v>8</v>
      </c>
      <c r="G265" s="39">
        <v>1</v>
      </c>
      <c r="H265" s="3">
        <v>5</v>
      </c>
      <c r="I265" s="14">
        <v>0</v>
      </c>
    </row>
    <row r="266" spans="2:9" ht="15">
      <c r="B266" s="1"/>
      <c r="C266" s="13" t="s">
        <v>290</v>
      </c>
      <c r="G266" s="39">
        <v>1</v>
      </c>
      <c r="H266" s="3">
        <v>30</v>
      </c>
      <c r="I266" s="14">
        <v>8</v>
      </c>
    </row>
    <row r="267" spans="3:9" ht="15">
      <c r="C267" s="13" t="s">
        <v>152</v>
      </c>
      <c r="G267" s="39">
        <v>1</v>
      </c>
      <c r="H267" s="3">
        <v>10</v>
      </c>
      <c r="I267" s="14">
        <v>1</v>
      </c>
    </row>
    <row r="268" spans="3:9" ht="15">
      <c r="C268" s="13" t="s">
        <v>279</v>
      </c>
      <c r="G268" s="39">
        <v>1</v>
      </c>
      <c r="H268" s="3">
        <v>33</v>
      </c>
      <c r="I268" s="14">
        <v>0</v>
      </c>
    </row>
    <row r="269" spans="4:6" ht="15">
      <c r="D269" s="2" t="s">
        <v>306</v>
      </c>
      <c r="E269" s="2">
        <f>SUM(H261:H268)</f>
        <v>102</v>
      </c>
      <c r="F269" s="2">
        <f>SUM(I261:I268)</f>
        <v>14</v>
      </c>
    </row>
    <row r="270" spans="1:9" ht="15">
      <c r="A270" s="23" t="s">
        <v>102</v>
      </c>
      <c r="B270" s="29"/>
      <c r="C270" s="28" t="s">
        <v>220</v>
      </c>
      <c r="D270" s="28"/>
      <c r="E270" s="28"/>
      <c r="G270" s="39">
        <v>1</v>
      </c>
      <c r="H270" s="3">
        <v>28</v>
      </c>
      <c r="I270" s="14">
        <v>11</v>
      </c>
    </row>
    <row r="271" spans="1:9" ht="15">
      <c r="A271" s="23" t="s">
        <v>100</v>
      </c>
      <c r="B271" s="29"/>
      <c r="C271" s="28" t="s">
        <v>155</v>
      </c>
      <c r="D271" s="28"/>
      <c r="E271" s="28"/>
      <c r="G271" s="39">
        <v>1</v>
      </c>
      <c r="H271" s="3">
        <v>25</v>
      </c>
      <c r="I271" s="14">
        <v>5</v>
      </c>
    </row>
    <row r="272" spans="1:9" ht="15">
      <c r="A272" s="23" t="s">
        <v>101</v>
      </c>
      <c r="B272" s="29"/>
      <c r="C272" s="28" t="s">
        <v>156</v>
      </c>
      <c r="D272" s="28"/>
      <c r="E272" s="28"/>
      <c r="G272" s="39">
        <v>1</v>
      </c>
      <c r="H272" s="3">
        <v>17</v>
      </c>
      <c r="I272" s="14">
        <v>8</v>
      </c>
    </row>
    <row r="273" spans="2:9" ht="15">
      <c r="B273" s="29"/>
      <c r="C273" s="28" t="s">
        <v>157</v>
      </c>
      <c r="D273" s="28"/>
      <c r="E273" s="28"/>
      <c r="G273" s="39">
        <v>1</v>
      </c>
      <c r="H273" s="3">
        <v>13</v>
      </c>
      <c r="I273" s="14">
        <v>0</v>
      </c>
    </row>
    <row r="274" spans="2:9" ht="15">
      <c r="B274" s="29" t="s">
        <v>165</v>
      </c>
      <c r="C274" s="28"/>
      <c r="D274" s="28" t="s">
        <v>221</v>
      </c>
      <c r="E274" s="28"/>
      <c r="G274" s="39">
        <v>1</v>
      </c>
      <c r="H274" s="3">
        <v>4</v>
      </c>
      <c r="I274" s="14">
        <v>0</v>
      </c>
    </row>
    <row r="275" spans="2:9" ht="15">
      <c r="B275" s="29" t="s">
        <v>166</v>
      </c>
      <c r="C275" s="28"/>
      <c r="D275" s="28" t="s">
        <v>160</v>
      </c>
      <c r="E275" s="28"/>
      <c r="G275" s="39">
        <v>1</v>
      </c>
      <c r="H275" s="3">
        <v>34</v>
      </c>
      <c r="I275" s="14">
        <v>2</v>
      </c>
    </row>
    <row r="276" spans="2:9" ht="15">
      <c r="B276" s="29"/>
      <c r="C276" s="28" t="s">
        <v>159</v>
      </c>
      <c r="D276" s="28" t="s">
        <v>161</v>
      </c>
      <c r="E276" s="28"/>
      <c r="G276" s="39">
        <v>1</v>
      </c>
      <c r="H276" s="3">
        <v>14</v>
      </c>
      <c r="I276" s="14">
        <v>3</v>
      </c>
    </row>
    <row r="277" spans="2:9" ht="15">
      <c r="B277" s="29"/>
      <c r="C277" s="28"/>
      <c r="D277" s="28" t="s">
        <v>162</v>
      </c>
      <c r="E277" s="28"/>
      <c r="G277" s="39">
        <v>1</v>
      </c>
      <c r="H277" s="3">
        <v>2</v>
      </c>
      <c r="I277" s="14">
        <v>2</v>
      </c>
    </row>
    <row r="278" spans="2:9" ht="15">
      <c r="B278" s="29"/>
      <c r="C278" s="28" t="s">
        <v>158</v>
      </c>
      <c r="D278" s="28"/>
      <c r="E278" s="28"/>
      <c r="G278" s="39">
        <v>1</v>
      </c>
      <c r="H278" s="3">
        <v>10</v>
      </c>
      <c r="I278" s="14">
        <v>0</v>
      </c>
    </row>
    <row r="279" spans="2:9" ht="15">
      <c r="B279" s="29"/>
      <c r="C279" s="28" t="s">
        <v>222</v>
      </c>
      <c r="D279" s="28"/>
      <c r="E279" s="28"/>
      <c r="G279" s="39">
        <v>1</v>
      </c>
      <c r="H279" s="3">
        <v>11</v>
      </c>
      <c r="I279" s="14">
        <v>5</v>
      </c>
    </row>
    <row r="280" spans="2:9" ht="15">
      <c r="B280" s="29"/>
      <c r="C280" s="28" t="s">
        <v>163</v>
      </c>
      <c r="D280" s="28"/>
      <c r="E280" s="28"/>
      <c r="G280" s="39">
        <v>1</v>
      </c>
      <c r="H280" s="3">
        <v>21</v>
      </c>
      <c r="I280" s="14">
        <v>0</v>
      </c>
    </row>
    <row r="281" spans="2:9" ht="15">
      <c r="B281" s="29"/>
      <c r="C281" s="28" t="s">
        <v>164</v>
      </c>
      <c r="D281" s="28"/>
      <c r="E281" s="28"/>
      <c r="G281" s="39">
        <v>1</v>
      </c>
      <c r="H281" s="3">
        <v>21</v>
      </c>
      <c r="I281" s="14">
        <v>2</v>
      </c>
    </row>
    <row r="282" spans="2:6" ht="15">
      <c r="B282" s="29"/>
      <c r="C282" s="28"/>
      <c r="D282" s="42" t="s">
        <v>307</v>
      </c>
      <c r="E282" s="42">
        <f>SUM(H270:H281)</f>
        <v>200</v>
      </c>
      <c r="F282" s="42">
        <f>SUM(I270:I281)</f>
        <v>38</v>
      </c>
    </row>
    <row r="283" spans="3:6" ht="15">
      <c r="C283" s="46"/>
      <c r="D283" s="24" t="s">
        <v>234</v>
      </c>
      <c r="E283" s="24">
        <f>SUM(H197:H281)</f>
        <v>1002</v>
      </c>
      <c r="F283" s="24">
        <f>SUM(I197:I281)</f>
        <v>135</v>
      </c>
    </row>
    <row r="284" s="31" customFormat="1" ht="15">
      <c r="B284" s="30"/>
    </row>
    <row r="285" spans="2:9" ht="15">
      <c r="B285" s="32" t="s">
        <v>167</v>
      </c>
      <c r="G285" s="16">
        <v>1</v>
      </c>
      <c r="H285" s="10">
        <v>59</v>
      </c>
      <c r="I285" s="14">
        <v>39</v>
      </c>
    </row>
    <row r="286" spans="2:9" ht="15">
      <c r="B286" s="32" t="s">
        <v>168</v>
      </c>
      <c r="G286" s="16">
        <v>1</v>
      </c>
      <c r="H286" s="10">
        <v>49</v>
      </c>
      <c r="I286" s="14">
        <v>41</v>
      </c>
    </row>
    <row r="287" spans="2:9" ht="15">
      <c r="B287" s="32" t="s">
        <v>169</v>
      </c>
      <c r="G287" s="16">
        <v>1</v>
      </c>
      <c r="H287" s="10">
        <v>93</v>
      </c>
      <c r="I287" s="14">
        <v>82</v>
      </c>
    </row>
    <row r="288" spans="1:9" ht="15">
      <c r="A288" s="2" t="s">
        <v>216</v>
      </c>
      <c r="B288" t="s">
        <v>184</v>
      </c>
      <c r="G288" s="16">
        <v>1</v>
      </c>
      <c r="H288" s="10">
        <v>89</v>
      </c>
      <c r="I288" s="14">
        <v>66</v>
      </c>
    </row>
    <row r="289" spans="2:9" ht="15">
      <c r="B289" t="s">
        <v>183</v>
      </c>
      <c r="G289" s="16">
        <v>1</v>
      </c>
      <c r="H289" s="3">
        <v>9</v>
      </c>
      <c r="I289" s="14">
        <v>1</v>
      </c>
    </row>
    <row r="290" spans="2:9" ht="15">
      <c r="B290" s="32" t="s">
        <v>170</v>
      </c>
      <c r="G290" s="16">
        <v>1</v>
      </c>
      <c r="H290" s="3">
        <v>39</v>
      </c>
      <c r="I290" s="14">
        <v>12</v>
      </c>
    </row>
    <row r="291" spans="2:10" ht="15">
      <c r="B291" s="32" t="s">
        <v>171</v>
      </c>
      <c r="G291" s="16">
        <v>1</v>
      </c>
      <c r="H291" s="3">
        <v>1</v>
      </c>
      <c r="I291" s="14">
        <v>0</v>
      </c>
      <c r="J291" t="s">
        <v>218</v>
      </c>
    </row>
    <row r="292" spans="2:9" ht="15">
      <c r="B292" s="32"/>
      <c r="C292" t="s">
        <v>217</v>
      </c>
      <c r="G292" s="16">
        <v>1</v>
      </c>
      <c r="H292" s="3">
        <v>24</v>
      </c>
      <c r="I292" s="14">
        <v>24</v>
      </c>
    </row>
    <row r="293" spans="4:6" ht="15">
      <c r="D293" s="2" t="s">
        <v>308</v>
      </c>
      <c r="E293" s="2">
        <f>SUM(H285:H292)</f>
        <v>363</v>
      </c>
      <c r="F293" s="2">
        <f>SUM(I285:I292)</f>
        <v>265</v>
      </c>
    </row>
    <row r="294" s="33" customFormat="1" ht="15">
      <c r="B294" s="34"/>
    </row>
    <row r="295" spans="1:9" ht="15">
      <c r="A295" s="2" t="s">
        <v>235</v>
      </c>
      <c r="B295" t="s">
        <v>239</v>
      </c>
      <c r="G295" s="16">
        <v>1</v>
      </c>
      <c r="H295" s="3">
        <v>1</v>
      </c>
      <c r="I295" s="14">
        <v>0</v>
      </c>
    </row>
    <row r="296" spans="1:7" ht="15">
      <c r="A296" s="2"/>
      <c r="B296"/>
      <c r="G296" s="16"/>
    </row>
    <row r="297" spans="1:9" ht="15">
      <c r="A297" s="2"/>
      <c r="B297" t="s">
        <v>240</v>
      </c>
      <c r="G297" s="16">
        <v>1</v>
      </c>
      <c r="H297" s="3">
        <v>1</v>
      </c>
      <c r="I297" s="14">
        <v>1</v>
      </c>
    </row>
    <row r="298" spans="1:7" ht="15">
      <c r="A298" s="2"/>
      <c r="B298"/>
      <c r="D298" t="s">
        <v>241</v>
      </c>
      <c r="E298" s="32">
        <v>936</v>
      </c>
      <c r="G298" s="16"/>
    </row>
    <row r="299" spans="1:7" ht="15">
      <c r="A299" s="2"/>
      <c r="B299"/>
      <c r="D299" t="s">
        <v>243</v>
      </c>
      <c r="E299" s="32">
        <v>1092</v>
      </c>
      <c r="G299" s="16"/>
    </row>
    <row r="300" spans="1:7" ht="15">
      <c r="A300" s="2" t="s">
        <v>236</v>
      </c>
      <c r="B300" t="s">
        <v>242</v>
      </c>
      <c r="D300" t="s">
        <v>244</v>
      </c>
      <c r="E300" s="32">
        <v>1184</v>
      </c>
      <c r="G300" s="16"/>
    </row>
    <row r="301" spans="1:5" ht="15">
      <c r="A301" s="2" t="s">
        <v>237</v>
      </c>
      <c r="B301"/>
      <c r="D301" t="s">
        <v>245</v>
      </c>
      <c r="E301" s="32">
        <v>1201</v>
      </c>
    </row>
    <row r="302" spans="1:5" ht="15">
      <c r="A302" s="2"/>
      <c r="B302"/>
      <c r="D302" t="s">
        <v>254</v>
      </c>
      <c r="E302" s="32">
        <v>324</v>
      </c>
    </row>
    <row r="303" spans="1:5" ht="15">
      <c r="A303" s="2"/>
      <c r="B303"/>
      <c r="D303" s="2" t="s">
        <v>253</v>
      </c>
      <c r="E303" s="2">
        <f>SUM(E298:E302)</f>
        <v>4737</v>
      </c>
    </row>
    <row r="304" spans="1:9" ht="15">
      <c r="A304" s="2"/>
      <c r="B304" t="s">
        <v>246</v>
      </c>
      <c r="E304" s="32"/>
      <c r="G304">
        <v>1</v>
      </c>
      <c r="H304" s="51">
        <v>92</v>
      </c>
      <c r="I304" s="14">
        <v>5</v>
      </c>
    </row>
    <row r="305" spans="1:9" ht="15">
      <c r="A305" s="2"/>
      <c r="B305" t="s">
        <v>247</v>
      </c>
      <c r="D305" t="s">
        <v>248</v>
      </c>
      <c r="G305">
        <v>1</v>
      </c>
      <c r="H305" s="51">
        <v>49</v>
      </c>
      <c r="I305" s="14">
        <v>9</v>
      </c>
    </row>
    <row r="306" spans="1:9" ht="15">
      <c r="A306" s="2"/>
      <c r="B306" t="s">
        <v>249</v>
      </c>
      <c r="G306">
        <v>1</v>
      </c>
      <c r="H306" s="3">
        <v>1</v>
      </c>
      <c r="I306" s="14">
        <v>0</v>
      </c>
    </row>
    <row r="307" spans="1:2" ht="15">
      <c r="A307" s="2"/>
      <c r="B307"/>
    </row>
    <row r="308" spans="1:9" ht="15">
      <c r="A308" s="2" t="s">
        <v>238</v>
      </c>
      <c r="B308" t="s">
        <v>250</v>
      </c>
      <c r="G308">
        <v>1</v>
      </c>
      <c r="H308" s="51">
        <v>46</v>
      </c>
      <c r="I308" s="14">
        <v>0</v>
      </c>
    </row>
    <row r="309" spans="1:9" ht="15">
      <c r="A309" s="2"/>
      <c r="B309"/>
      <c r="D309" t="s">
        <v>251</v>
      </c>
      <c r="G309">
        <v>1</v>
      </c>
      <c r="H309" s="51">
        <v>91</v>
      </c>
      <c r="I309" s="14">
        <v>91</v>
      </c>
    </row>
    <row r="310" spans="1:6" ht="15">
      <c r="A310" s="2"/>
      <c r="B310"/>
      <c r="C310" s="2" t="s">
        <v>252</v>
      </c>
      <c r="D310" s="2"/>
      <c r="E310" s="2">
        <f>SUM(H295:H309)</f>
        <v>281</v>
      </c>
      <c r="F310" s="2">
        <f>SUM(I295:I309)</f>
        <v>106</v>
      </c>
    </row>
    <row r="311" s="3" customFormat="1" ht="15"/>
    <row r="312" spans="2:9" ht="15">
      <c r="B312" t="s">
        <v>182</v>
      </c>
      <c r="G312">
        <v>1</v>
      </c>
      <c r="H312" s="3">
        <v>11</v>
      </c>
      <c r="I312" s="14">
        <v>0</v>
      </c>
    </row>
    <row r="313" spans="2:9" ht="15">
      <c r="B313" t="s">
        <v>223</v>
      </c>
      <c r="G313">
        <v>1</v>
      </c>
      <c r="H313" s="51">
        <v>61</v>
      </c>
      <c r="I313" s="14">
        <v>0</v>
      </c>
    </row>
    <row r="314" spans="1:9" ht="15">
      <c r="A314" s="2" t="s">
        <v>172</v>
      </c>
      <c r="B314" s="32" t="s">
        <v>173</v>
      </c>
      <c r="G314">
        <v>1</v>
      </c>
      <c r="H314" s="3">
        <v>1</v>
      </c>
      <c r="I314" s="14">
        <v>0</v>
      </c>
    </row>
    <row r="315" spans="2:9" ht="15">
      <c r="B315" s="32" t="s">
        <v>174</v>
      </c>
      <c r="G315">
        <v>1</v>
      </c>
      <c r="H315" s="3">
        <v>1</v>
      </c>
      <c r="I315" s="14">
        <v>0</v>
      </c>
    </row>
    <row r="316" spans="4:6" ht="15">
      <c r="D316" s="2" t="s">
        <v>317</v>
      </c>
      <c r="E316" s="2">
        <f>SUM(H312:H315)</f>
        <v>74</v>
      </c>
      <c r="F316" s="2">
        <f>SUM(I312:I315)</f>
        <v>0</v>
      </c>
    </row>
    <row r="317" s="35" customFormat="1" ht="15">
      <c r="B317" s="36"/>
    </row>
    <row r="318" spans="2:9" ht="15">
      <c r="B318" s="32" t="s">
        <v>224</v>
      </c>
      <c r="H318" s="3">
        <v>2</v>
      </c>
      <c r="I318" s="14">
        <v>2</v>
      </c>
    </row>
    <row r="319" spans="2:9" ht="15">
      <c r="B319" s="32" t="s">
        <v>177</v>
      </c>
      <c r="G319">
        <v>1</v>
      </c>
      <c r="H319" s="3">
        <v>1</v>
      </c>
      <c r="I319" s="14">
        <v>1</v>
      </c>
    </row>
    <row r="320" spans="2:9" ht="15">
      <c r="B320" s="32" t="s">
        <v>178</v>
      </c>
      <c r="G320">
        <v>1</v>
      </c>
      <c r="H320" s="3">
        <v>4</v>
      </c>
      <c r="I320" s="14">
        <v>2</v>
      </c>
    </row>
    <row r="321" spans="2:9" ht="15">
      <c r="B321" s="32" t="s">
        <v>179</v>
      </c>
      <c r="G321">
        <v>1</v>
      </c>
      <c r="H321" s="3">
        <v>3</v>
      </c>
      <c r="I321" s="14">
        <v>2</v>
      </c>
    </row>
    <row r="322" spans="1:9" ht="15">
      <c r="A322" s="2" t="s">
        <v>176</v>
      </c>
      <c r="B322" s="32" t="s">
        <v>180</v>
      </c>
      <c r="G322">
        <v>1</v>
      </c>
      <c r="H322" s="3">
        <v>6</v>
      </c>
      <c r="I322" s="14">
        <v>4</v>
      </c>
    </row>
    <row r="323" spans="1:9" ht="15">
      <c r="A323" s="2" t="s">
        <v>175</v>
      </c>
      <c r="B323" s="32" t="s">
        <v>181</v>
      </c>
      <c r="G323">
        <v>1</v>
      </c>
      <c r="H323" s="3">
        <v>12</v>
      </c>
      <c r="I323" s="14">
        <v>0</v>
      </c>
    </row>
    <row r="324" spans="4:9" ht="15">
      <c r="D324" s="19" t="s">
        <v>318</v>
      </c>
      <c r="E324" s="47">
        <f>SUM(H318:H323)</f>
        <v>28</v>
      </c>
      <c r="F324" s="47">
        <f>SUM(I318:I323)</f>
        <v>11</v>
      </c>
      <c r="H324" s="24"/>
      <c r="I324" s="46"/>
    </row>
    <row r="325" s="43" customFormat="1" ht="15">
      <c r="B325" s="44"/>
    </row>
    <row r="326" spans="5:9" ht="15">
      <c r="E326" s="37" t="s">
        <v>117</v>
      </c>
      <c r="F326" s="37"/>
      <c r="G326" s="37">
        <f>SUM(G4:G324)</f>
        <v>257</v>
      </c>
      <c r="H326" s="37">
        <f>SUM(H5:H323)</f>
        <v>4502</v>
      </c>
      <c r="I326" s="37">
        <f>SUM(I5:I323)</f>
        <v>1248</v>
      </c>
    </row>
    <row r="327" spans="1:9" ht="15">
      <c r="A327" s="45"/>
      <c r="B327" t="s">
        <v>273</v>
      </c>
      <c r="D327" s="2">
        <v>17.4</v>
      </c>
      <c r="E327" s="37"/>
      <c r="F327" s="37"/>
      <c r="G327" s="37"/>
      <c r="H327" s="37"/>
      <c r="I327" s="37"/>
    </row>
    <row r="328" spans="1:13" ht="15">
      <c r="A328" s="4" t="s">
        <v>336</v>
      </c>
      <c r="H328" s="2" t="s">
        <v>274</v>
      </c>
      <c r="I328"/>
      <c r="L328" s="16"/>
      <c r="M328" s="14"/>
    </row>
    <row r="329" spans="1:13" ht="15">
      <c r="A329" s="2" t="s">
        <v>227</v>
      </c>
      <c r="H329" s="4" t="s">
        <v>256</v>
      </c>
      <c r="I329" s="32">
        <v>936</v>
      </c>
      <c r="L329" s="16"/>
      <c r="M329" s="16"/>
    </row>
    <row r="330" spans="2:13" ht="15">
      <c r="B330" s="32"/>
      <c r="H330" s="4" t="s">
        <v>257</v>
      </c>
      <c r="I330" s="32">
        <v>1092</v>
      </c>
      <c r="L330" s="16"/>
      <c r="M330" s="16"/>
    </row>
    <row r="331" spans="1:13" ht="15">
      <c r="A331" s="1" t="s">
        <v>266</v>
      </c>
      <c r="B331" s="32"/>
      <c r="D331" s="2" t="s">
        <v>268</v>
      </c>
      <c r="E331" s="13" t="s">
        <v>269</v>
      </c>
      <c r="H331" s="4" t="s">
        <v>258</v>
      </c>
      <c r="I331" s="32">
        <v>1184</v>
      </c>
      <c r="L331" s="16"/>
      <c r="M331" s="16"/>
    </row>
    <row r="332" spans="1:13" ht="15">
      <c r="A332" s="40">
        <f>E194</f>
        <v>2754</v>
      </c>
      <c r="B332" t="s">
        <v>228</v>
      </c>
      <c r="C332" s="52">
        <v>0.6186</v>
      </c>
      <c r="D332" s="48">
        <v>0.315</v>
      </c>
      <c r="E332" s="48">
        <v>0.177</v>
      </c>
      <c r="H332" s="4" t="s">
        <v>259</v>
      </c>
      <c r="I332" s="32">
        <v>1201</v>
      </c>
      <c r="L332" s="16"/>
      <c r="M332" s="16"/>
    </row>
    <row r="333" spans="1:13" ht="15">
      <c r="A333" s="40">
        <f>E283</f>
        <v>1002</v>
      </c>
      <c r="B333" t="s">
        <v>229</v>
      </c>
      <c r="C333" s="52">
        <v>0.2149</v>
      </c>
      <c r="D333" s="48">
        <v>0.111</v>
      </c>
      <c r="E333" s="48">
        <v>0.047</v>
      </c>
      <c r="H333" s="4" t="s">
        <v>260</v>
      </c>
      <c r="I333" s="32">
        <v>324</v>
      </c>
      <c r="J333" t="s">
        <v>261</v>
      </c>
      <c r="L333" s="16"/>
      <c r="M333" s="16"/>
    </row>
    <row r="334" spans="1:13" ht="15">
      <c r="A334" s="40">
        <f>E293</f>
        <v>363</v>
      </c>
      <c r="B334" t="s">
        <v>230</v>
      </c>
      <c r="C334" s="52">
        <v>0.0816</v>
      </c>
      <c r="D334" s="48">
        <v>0.044</v>
      </c>
      <c r="E334" s="48">
        <v>0.078</v>
      </c>
      <c r="H334" s="4" t="s">
        <v>225</v>
      </c>
      <c r="I334" s="2">
        <f>SUM(I329:I333)</f>
        <v>4737</v>
      </c>
      <c r="L334" s="16"/>
      <c r="M334" s="16"/>
    </row>
    <row r="335" spans="1:13" ht="15">
      <c r="A335">
        <v>278</v>
      </c>
      <c r="B335" t="s">
        <v>337</v>
      </c>
      <c r="C335" s="52">
        <v>0.0625</v>
      </c>
      <c r="D335" s="48">
        <v>0.518</v>
      </c>
      <c r="E335" s="49">
        <v>0.691</v>
      </c>
      <c r="F335" s="50" t="s">
        <v>270</v>
      </c>
      <c r="H335" s="1" t="s">
        <v>271</v>
      </c>
      <c r="I335" s="1">
        <f>H326+I334</f>
        <v>9239</v>
      </c>
      <c r="J335" t="s">
        <v>275</v>
      </c>
      <c r="L335" s="16"/>
      <c r="M335" s="16"/>
    </row>
    <row r="336" spans="1:13" ht="15">
      <c r="A336" s="40">
        <f>E316</f>
        <v>74</v>
      </c>
      <c r="B336" s="32" t="s">
        <v>231</v>
      </c>
      <c r="C336" s="52">
        <v>0.0164</v>
      </c>
      <c r="D336" s="48">
        <v>0.009</v>
      </c>
      <c r="E336" s="48">
        <v>0.003</v>
      </c>
      <c r="H336" s="4" t="s">
        <v>262</v>
      </c>
      <c r="I336" s="2">
        <v>9303</v>
      </c>
      <c r="J336" t="s">
        <v>263</v>
      </c>
      <c r="L336" s="16"/>
      <c r="M336" s="16"/>
    </row>
    <row r="337" spans="1:13" ht="15">
      <c r="A337" s="40">
        <f>E324</f>
        <v>28</v>
      </c>
      <c r="B337" s="32" t="s">
        <v>232</v>
      </c>
      <c r="C337" s="52">
        <v>0.0061</v>
      </c>
      <c r="D337" s="48">
        <v>0.003</v>
      </c>
      <c r="E337" s="48">
        <v>0.004</v>
      </c>
      <c r="H337" s="4" t="s">
        <v>264</v>
      </c>
      <c r="I337">
        <f>I336-I334</f>
        <v>4566</v>
      </c>
      <c r="L337" s="16"/>
      <c r="M337" s="16"/>
    </row>
    <row r="338" spans="1:13" ht="15">
      <c r="A338" s="1">
        <f>SUM(A332:A337)</f>
        <v>4499</v>
      </c>
      <c r="B338" s="1" t="s">
        <v>233</v>
      </c>
      <c r="C338" s="52">
        <f>SUM(C332:C337)</f>
        <v>1.0001</v>
      </c>
      <c r="D338" s="48">
        <f>SUM(D332:D337)</f>
        <v>1</v>
      </c>
      <c r="E338" s="48">
        <f>SUM(E332:E337)</f>
        <v>0.9999999999999999</v>
      </c>
      <c r="H338" s="1" t="s">
        <v>265</v>
      </c>
      <c r="I338" s="1">
        <f>H326</f>
        <v>4502</v>
      </c>
      <c r="L338" s="16"/>
      <c r="M338" s="16"/>
    </row>
    <row r="339" spans="1:13" ht="15">
      <c r="A339" s="1" t="s">
        <v>255</v>
      </c>
      <c r="B339" s="42" t="s">
        <v>330</v>
      </c>
      <c r="H339" s="4" t="s">
        <v>226</v>
      </c>
      <c r="I339">
        <f>I337-I338</f>
        <v>64</v>
      </c>
      <c r="L339" s="16"/>
      <c r="M339" s="16"/>
    </row>
    <row r="340" spans="1:13" ht="15">
      <c r="A340" s="39" t="s">
        <v>267</v>
      </c>
      <c r="B340" s="42"/>
      <c r="H340" s="4"/>
      <c r="I340"/>
      <c r="L340" s="16"/>
      <c r="M340" s="16"/>
    </row>
    <row r="341" spans="1:13" ht="15">
      <c r="A341" s="39"/>
      <c r="B341" s="42"/>
      <c r="H341" s="4"/>
      <c r="I341"/>
      <c r="L341" s="16"/>
      <c r="M341" s="16"/>
    </row>
    <row r="342" spans="1:9" ht="15">
      <c r="A342" t="s">
        <v>331</v>
      </c>
      <c r="H342" s="16"/>
      <c r="I342" s="16"/>
    </row>
    <row r="343" spans="1:9" ht="15">
      <c r="A343">
        <f>A335+I334</f>
        <v>5015</v>
      </c>
      <c r="B343" t="s">
        <v>332</v>
      </c>
      <c r="H343" s="16"/>
      <c r="I343" s="16"/>
    </row>
    <row r="344" spans="1:9" ht="15">
      <c r="A344" s="1">
        <f>A338+I334</f>
        <v>9236</v>
      </c>
      <c r="B344" s="1" t="s">
        <v>233</v>
      </c>
      <c r="H344" s="16"/>
      <c r="I344" s="16"/>
    </row>
    <row r="345" spans="2:9" ht="15">
      <c r="B345" s="32"/>
      <c r="H345" s="16"/>
      <c r="I345" s="16"/>
    </row>
    <row r="346" spans="1:9" ht="15">
      <c r="A346" s="1" t="s">
        <v>328</v>
      </c>
      <c r="C346" s="7" t="s">
        <v>323</v>
      </c>
      <c r="H346" s="16"/>
      <c r="I346" s="16"/>
    </row>
    <row r="347" spans="1:9" ht="15">
      <c r="A347" s="2">
        <f>H6+H82+H91+H104+H154+H168+H200+H212+H224+H261</f>
        <v>129</v>
      </c>
      <c r="B347" s="2" t="s">
        <v>276</v>
      </c>
      <c r="C347" s="7">
        <v>172</v>
      </c>
      <c r="H347" s="16"/>
      <c r="I347" s="16"/>
    </row>
    <row r="348" spans="1:9" ht="15">
      <c r="A348" s="2">
        <f>H7+H8+H9+H83+H92+H105+H155+H169+H201+H213+H225+H262+H232</f>
        <v>229</v>
      </c>
      <c r="B348" s="2" t="s">
        <v>334</v>
      </c>
      <c r="C348" s="7">
        <v>179</v>
      </c>
      <c r="H348" s="16"/>
      <c r="I348" s="16"/>
    </row>
    <row r="349" spans="1:9" ht="15">
      <c r="A349" s="2">
        <f>H34+H75+H116+H125+H187+H218</f>
        <v>46</v>
      </c>
      <c r="B349" s="2" t="s">
        <v>322</v>
      </c>
      <c r="C349" s="7"/>
      <c r="H349" s="16"/>
      <c r="I349" s="16"/>
    </row>
    <row r="350" spans="1:9" ht="15">
      <c r="A350" s="1">
        <f>A347+A348+A349</f>
        <v>404</v>
      </c>
      <c r="B350" s="1" t="s">
        <v>335</v>
      </c>
      <c r="C350" s="7"/>
      <c r="H350" s="16"/>
      <c r="I350" s="16"/>
    </row>
    <row r="351" spans="1:9" ht="15">
      <c r="A351" s="2"/>
      <c r="C351" s="7"/>
      <c r="H351" s="16"/>
      <c r="I351" s="16"/>
    </row>
    <row r="352" spans="1:9" ht="15">
      <c r="A352" s="2">
        <f>H10+H93+H106+H117+H126+H156+H170+H188+H202+H214+H219+H226+H233+H263</f>
        <v>189</v>
      </c>
      <c r="B352" s="2" t="s">
        <v>277</v>
      </c>
      <c r="C352" s="7"/>
      <c r="H352" s="16"/>
      <c r="I352" s="16"/>
    </row>
    <row r="353" spans="1:9" ht="15">
      <c r="A353" s="2"/>
      <c r="C353" s="7"/>
      <c r="H353" s="16"/>
      <c r="I353" s="16"/>
    </row>
    <row r="354" spans="1:9" ht="15">
      <c r="A354" s="2">
        <f>H11+H94+H107+H127+H157+H171+H189+H203+H227+H234+H245+H215</f>
        <v>175</v>
      </c>
      <c r="B354" s="2" t="s">
        <v>284</v>
      </c>
      <c r="C354" s="7"/>
      <c r="H354" s="16"/>
      <c r="I354" s="16"/>
    </row>
    <row r="355" spans="1:9" ht="15">
      <c r="A355" s="2">
        <f>H12+H95+H128+H158+H235</f>
        <v>66</v>
      </c>
      <c r="B355" s="2" t="s">
        <v>286</v>
      </c>
      <c r="C355" s="7"/>
      <c r="H355" s="16"/>
      <c r="I355" s="16"/>
    </row>
    <row r="356" spans="1:9" ht="15">
      <c r="A356" s="2">
        <f>H13+H96+H108+H172+H190+H204+H216+H264+H228+H236+H159+H190</f>
        <v>155</v>
      </c>
      <c r="B356" s="2" t="s">
        <v>285</v>
      </c>
      <c r="C356" s="7"/>
      <c r="H356" s="16"/>
      <c r="I356" s="16"/>
    </row>
    <row r="357" spans="1:9" ht="15">
      <c r="A357" s="1">
        <f>A354+A355+A356</f>
        <v>396</v>
      </c>
      <c r="B357" s="1" t="s">
        <v>287</v>
      </c>
      <c r="C357" s="7"/>
      <c r="H357" s="16"/>
      <c r="I357" s="16"/>
    </row>
    <row r="358" spans="1:9" ht="15">
      <c r="A358" s="2"/>
      <c r="C358" s="7"/>
      <c r="H358" s="16"/>
      <c r="I358" s="16"/>
    </row>
    <row r="359" spans="1:9" ht="15">
      <c r="A359" s="2">
        <f>H14+H48+H97+H109+H118+H132+H161+H173+H205+H237+H265</f>
        <v>166</v>
      </c>
      <c r="B359" s="2" t="s">
        <v>320</v>
      </c>
      <c r="C359" s="7">
        <v>129</v>
      </c>
      <c r="H359" s="16"/>
      <c r="I359" s="16"/>
    </row>
    <row r="360" spans="1:9" ht="15">
      <c r="A360" s="2">
        <f>H15+H30+H79+H86+H87+H110+H119+H129+H133+H162+H174+H206+H238+H266</f>
        <v>219</v>
      </c>
      <c r="B360" s="2" t="s">
        <v>321</v>
      </c>
      <c r="H360" s="16"/>
      <c r="I360" s="16"/>
    </row>
    <row r="361" spans="1:9" ht="15">
      <c r="A361" s="1">
        <f>A359+A360</f>
        <v>385</v>
      </c>
      <c r="B361" s="1" t="s">
        <v>329</v>
      </c>
      <c r="H361" s="16"/>
      <c r="I361" s="16"/>
    </row>
    <row r="362" spans="1:9" ht="15">
      <c r="A362" s="2"/>
      <c r="H362" s="16"/>
      <c r="I362" s="16"/>
    </row>
    <row r="363" spans="1:9" ht="15">
      <c r="A363" s="2">
        <f>H50+H101+H113+H120+H121+H130+H176+H229+H220+H268</f>
        <v>202</v>
      </c>
      <c r="B363" s="2" t="s">
        <v>326</v>
      </c>
      <c r="H363" s="16"/>
      <c r="I363" s="16"/>
    </row>
    <row r="364" spans="1:9" ht="15">
      <c r="A364">
        <f>H50+E59+E68+H69+H70+H71+H176+H178</f>
        <v>402</v>
      </c>
      <c r="B364" s="2" t="s">
        <v>341</v>
      </c>
      <c r="H364" s="16"/>
      <c r="I364" s="16"/>
    </row>
    <row r="365" spans="1:9" ht="15">
      <c r="A365">
        <f>H120+H121+H239+H200+H201</f>
        <v>149</v>
      </c>
      <c r="B365" s="2" t="s">
        <v>333</v>
      </c>
      <c r="H365" s="16"/>
      <c r="I365" s="16"/>
    </row>
    <row r="366" spans="1:9" ht="15">
      <c r="A366" s="1">
        <f>SUM(A363:A365)</f>
        <v>753</v>
      </c>
      <c r="B366" s="1" t="s">
        <v>288</v>
      </c>
      <c r="H366" s="16"/>
      <c r="I366" s="16"/>
    </row>
    <row r="367" spans="1:9" ht="15">
      <c r="A367" s="1"/>
      <c r="B367" s="1"/>
      <c r="H367" s="16"/>
      <c r="I367" s="16"/>
    </row>
    <row r="368" spans="1:9" ht="15">
      <c r="A368">
        <f>H50+H99+H113+H130+H136+H177</f>
        <v>123</v>
      </c>
      <c r="B368" s="2" t="s">
        <v>283</v>
      </c>
      <c r="C368" t="s">
        <v>327</v>
      </c>
      <c r="H368" s="16"/>
      <c r="I368" s="16"/>
    </row>
    <row r="369" spans="8:9" ht="15">
      <c r="H369" s="16"/>
      <c r="I369" s="16"/>
    </row>
    <row r="370" spans="1:9" ht="15">
      <c r="A370" s="1">
        <f>A350+A352+A357+A361+A366+A368</f>
        <v>2250</v>
      </c>
      <c r="B370" s="1" t="s">
        <v>342</v>
      </c>
      <c r="C370" s="1"/>
      <c r="H370" s="16"/>
      <c r="I370" s="16"/>
    </row>
    <row r="371" spans="8:9" ht="15">
      <c r="H371" s="16"/>
      <c r="I371" s="16"/>
    </row>
    <row r="372" spans="8:9" ht="15">
      <c r="H372" s="16"/>
      <c r="I372" s="16"/>
    </row>
    <row r="373" spans="8:9" ht="15">
      <c r="H373" s="16"/>
      <c r="I373" s="16"/>
    </row>
    <row r="374" spans="8:9" ht="15">
      <c r="H374" s="16"/>
      <c r="I374" s="16"/>
    </row>
    <row r="375" spans="8:9" ht="15">
      <c r="H375" s="16"/>
      <c r="I375" s="16"/>
    </row>
    <row r="376" spans="8:9" ht="15">
      <c r="H376" s="16"/>
      <c r="I376" s="16"/>
    </row>
    <row r="377" spans="8:9" ht="15">
      <c r="H377" s="16"/>
      <c r="I377" s="16"/>
    </row>
    <row r="378" spans="8:9" ht="15">
      <c r="H378" s="16"/>
      <c r="I378" s="16"/>
    </row>
    <row r="379" spans="8:9" ht="15">
      <c r="H379" s="16"/>
      <c r="I379" s="16"/>
    </row>
    <row r="380" spans="8:9" ht="15">
      <c r="H380" s="16"/>
      <c r="I380" s="16"/>
    </row>
    <row r="381" spans="8:9" ht="15">
      <c r="H381" s="16"/>
      <c r="I381" s="16"/>
    </row>
    <row r="382" spans="8:9" ht="15">
      <c r="H382" s="16"/>
      <c r="I382" s="16"/>
    </row>
    <row r="383" spans="8:9" ht="15">
      <c r="H383" s="16"/>
      <c r="I383" s="16"/>
    </row>
    <row r="384" spans="8:9" ht="15">
      <c r="H384" s="16"/>
      <c r="I384" s="16"/>
    </row>
    <row r="385" spans="8:9" ht="15">
      <c r="H385" s="16"/>
      <c r="I385" s="16"/>
    </row>
    <row r="386" spans="8:9" ht="15">
      <c r="H386" s="16"/>
      <c r="I386" s="16"/>
    </row>
    <row r="387" spans="8:9" ht="15">
      <c r="H387" s="16"/>
      <c r="I387" s="16"/>
    </row>
    <row r="388" spans="8:9" ht="15">
      <c r="H388" s="16"/>
      <c r="I388" s="16"/>
    </row>
    <row r="389" spans="8:9" ht="15">
      <c r="H389" s="16"/>
      <c r="I389" s="16"/>
    </row>
    <row r="390" spans="8:9" ht="15">
      <c r="H390" s="16"/>
      <c r="I390" s="16"/>
    </row>
    <row r="391" spans="8:9" ht="15">
      <c r="H391" s="16"/>
      <c r="I391" s="16"/>
    </row>
    <row r="392" ht="15">
      <c r="H392" s="16"/>
    </row>
    <row r="393" ht="15">
      <c r="H393" s="16"/>
    </row>
    <row r="394" ht="15">
      <c r="H394" s="16"/>
    </row>
    <row r="395" ht="15">
      <c r="H395" s="16"/>
    </row>
    <row r="396" ht="15">
      <c r="H396" s="16"/>
    </row>
    <row r="397" ht="15">
      <c r="H397" s="16"/>
    </row>
    <row r="398" ht="15">
      <c r="H398" s="16"/>
    </row>
    <row r="399" ht="15">
      <c r="H399" s="16"/>
    </row>
    <row r="400" ht="15">
      <c r="H400" s="16"/>
    </row>
    <row r="401" ht="15">
      <c r="H401" s="16"/>
    </row>
    <row r="402" ht="15">
      <c r="H402" s="16"/>
    </row>
    <row r="403" ht="15">
      <c r="H403" s="16"/>
    </row>
    <row r="404" ht="15">
      <c r="H404" s="16"/>
    </row>
    <row r="405" ht="15">
      <c r="H405" s="16"/>
    </row>
    <row r="406" ht="15">
      <c r="H406" s="16"/>
    </row>
    <row r="407" ht="15">
      <c r="H407" s="16"/>
    </row>
    <row r="408" ht="15">
      <c r="H408" s="16"/>
    </row>
    <row r="409" ht="15">
      <c r="H409" s="16"/>
    </row>
    <row r="410" ht="15">
      <c r="H410" s="16"/>
    </row>
    <row r="411" ht="15">
      <c r="H411" s="16"/>
    </row>
    <row r="412" ht="15">
      <c r="H412" s="16"/>
    </row>
    <row r="413" ht="15">
      <c r="H413" s="16"/>
    </row>
    <row r="414" ht="15">
      <c r="H414" s="16"/>
    </row>
    <row r="415" ht="15">
      <c r="H415" s="16"/>
    </row>
    <row r="416" ht="15">
      <c r="H416" s="16"/>
    </row>
    <row r="417" ht="15">
      <c r="H417" s="16"/>
    </row>
    <row r="418" ht="15">
      <c r="H418" s="16"/>
    </row>
    <row r="419" ht="15">
      <c r="H419" s="16"/>
    </row>
    <row r="420" ht="15">
      <c r="H420" s="16"/>
    </row>
    <row r="421" ht="15">
      <c r="H421" s="16"/>
    </row>
    <row r="422" ht="15">
      <c r="H422" s="16"/>
    </row>
    <row r="423" ht="15">
      <c r="H423" s="16"/>
    </row>
    <row r="424" ht="15">
      <c r="H424" s="16"/>
    </row>
    <row r="425" ht="15">
      <c r="H425" s="16"/>
    </row>
    <row r="426" ht="15">
      <c r="H426" s="16"/>
    </row>
    <row r="427" ht="15">
      <c r="H427" s="16"/>
    </row>
    <row r="428" ht="15">
      <c r="H428" s="16"/>
    </row>
    <row r="429" ht="15">
      <c r="H429" s="16"/>
    </row>
    <row r="430" ht="15">
      <c r="H430" s="16"/>
    </row>
    <row r="431" ht="15">
      <c r="H431" s="16"/>
    </row>
    <row r="432" ht="15">
      <c r="H432" s="16"/>
    </row>
    <row r="433" ht="15">
      <c r="H433" s="16"/>
    </row>
    <row r="434" ht="15">
      <c r="H434" s="16"/>
    </row>
    <row r="435" ht="15">
      <c r="H435" s="16"/>
    </row>
    <row r="436" ht="15">
      <c r="H436" s="16"/>
    </row>
    <row r="437" ht="15">
      <c r="H437" s="16"/>
    </row>
    <row r="438" ht="15">
      <c r="H438" s="16"/>
    </row>
    <row r="439" ht="15">
      <c r="H439" s="16"/>
    </row>
    <row r="440" ht="15">
      <c r="H440" s="16"/>
    </row>
    <row r="441" ht="15">
      <c r="H441" s="16"/>
    </row>
    <row r="442" ht="15">
      <c r="H442" s="16"/>
    </row>
    <row r="443" ht="15">
      <c r="H443" s="16"/>
    </row>
    <row r="444" ht="15">
      <c r="H444" s="16"/>
    </row>
    <row r="445" ht="15">
      <c r="H445" s="16"/>
    </row>
    <row r="446" ht="15">
      <c r="H446" s="16"/>
    </row>
    <row r="447" ht="15">
      <c r="H447" s="16"/>
    </row>
    <row r="448" ht="15">
      <c r="H448" s="16"/>
    </row>
    <row r="449" ht="15">
      <c r="H449" s="16"/>
    </row>
    <row r="450" ht="15">
      <c r="H450" s="16"/>
    </row>
    <row r="451" ht="15">
      <c r="H451" s="16"/>
    </row>
    <row r="452" ht="15">
      <c r="H452" s="16"/>
    </row>
    <row r="453" ht="15">
      <c r="H453" s="16"/>
    </row>
    <row r="454" ht="15">
      <c r="H454" s="16"/>
    </row>
    <row r="455" ht="15">
      <c r="H455" s="16"/>
    </row>
    <row r="456" ht="15">
      <c r="H456" s="16"/>
    </row>
    <row r="457" ht="15">
      <c r="H457" s="16"/>
    </row>
    <row r="458" ht="15">
      <c r="H458" s="16"/>
    </row>
    <row r="459" ht="15">
      <c r="H459" s="16"/>
    </row>
    <row r="460" ht="15">
      <c r="H460" s="16"/>
    </row>
    <row r="461" ht="15">
      <c r="H461" s="16"/>
    </row>
    <row r="462" ht="15">
      <c r="H462" s="16"/>
    </row>
    <row r="463" ht="15">
      <c r="H463" s="16"/>
    </row>
    <row r="464" ht="15">
      <c r="H464" s="16"/>
    </row>
    <row r="465" ht="15">
      <c r="H465" s="16"/>
    </row>
    <row r="466" ht="15">
      <c r="H466" s="16"/>
    </row>
    <row r="467" ht="15">
      <c r="H467" s="16"/>
    </row>
    <row r="468" ht="15">
      <c r="H468" s="16"/>
    </row>
    <row r="469" ht="15">
      <c r="H469" s="16"/>
    </row>
    <row r="470" ht="15">
      <c r="H470" s="16"/>
    </row>
    <row r="471" ht="15">
      <c r="H471" s="16"/>
    </row>
    <row r="472" ht="15">
      <c r="H472" s="16"/>
    </row>
    <row r="473" ht="15">
      <c r="H473" s="16"/>
    </row>
    <row r="474" ht="15">
      <c r="H474" s="16"/>
    </row>
    <row r="475" ht="15">
      <c r="H475" s="16"/>
    </row>
    <row r="476" ht="15">
      <c r="H476" s="16"/>
    </row>
    <row r="477" ht="15">
      <c r="H477" s="16"/>
    </row>
    <row r="478" ht="15">
      <c r="H478" s="16"/>
    </row>
    <row r="479" ht="15">
      <c r="H479" s="16"/>
    </row>
    <row r="480" ht="15">
      <c r="H480" s="16"/>
    </row>
    <row r="481" ht="15">
      <c r="H481" s="16"/>
    </row>
    <row r="482" ht="15">
      <c r="H482" s="16"/>
    </row>
    <row r="483" ht="15">
      <c r="H483" s="16"/>
    </row>
    <row r="484" ht="15">
      <c r="H484" s="16"/>
    </row>
    <row r="485" ht="15">
      <c r="H485" s="16"/>
    </row>
    <row r="486" ht="15">
      <c r="H486" s="16"/>
    </row>
    <row r="487" ht="15">
      <c r="H487" s="16"/>
    </row>
    <row r="488" ht="15">
      <c r="H488" s="16"/>
    </row>
    <row r="489" ht="15">
      <c r="H489" s="16"/>
    </row>
    <row r="490" ht="15">
      <c r="H490" s="16"/>
    </row>
    <row r="491" ht="15">
      <c r="H491" s="16"/>
    </row>
    <row r="492" ht="15">
      <c r="H492" s="16"/>
    </row>
    <row r="493" ht="15">
      <c r="H493" s="16"/>
    </row>
    <row r="494" ht="15">
      <c r="H494" s="16"/>
    </row>
    <row r="495" ht="15">
      <c r="H495" s="16"/>
    </row>
    <row r="496" ht="15">
      <c r="H496" s="16"/>
    </row>
    <row r="497" ht="15">
      <c r="H497" s="16"/>
    </row>
    <row r="498" ht="15">
      <c r="H498" s="16"/>
    </row>
    <row r="499" ht="15">
      <c r="H499" s="16"/>
    </row>
    <row r="500" ht="15">
      <c r="H500" s="16"/>
    </row>
    <row r="501" ht="15">
      <c r="H501" s="16"/>
    </row>
    <row r="502" ht="15">
      <c r="H502" s="16"/>
    </row>
    <row r="503" ht="15">
      <c r="H503" s="16"/>
    </row>
    <row r="504" ht="15">
      <c r="H504" s="16"/>
    </row>
    <row r="505" ht="15">
      <c r="H505" s="16"/>
    </row>
    <row r="506" ht="15">
      <c r="H506" s="16"/>
    </row>
    <row r="507" ht="15">
      <c r="H507" s="16"/>
    </row>
    <row r="508" ht="15">
      <c r="H508" s="16"/>
    </row>
    <row r="509" ht="15">
      <c r="H509" s="16"/>
    </row>
    <row r="510" ht="15">
      <c r="H510" s="16"/>
    </row>
    <row r="511" ht="15">
      <c r="H511" s="16"/>
    </row>
    <row r="512" ht="15">
      <c r="H512" s="16"/>
    </row>
    <row r="513" ht="15">
      <c r="H513" s="16"/>
    </row>
    <row r="514" ht="15">
      <c r="H514" s="16"/>
    </row>
    <row r="515" ht="15">
      <c r="H515" s="16"/>
    </row>
    <row r="516" ht="15">
      <c r="H516" s="16"/>
    </row>
    <row r="517" ht="15">
      <c r="H517" s="16"/>
    </row>
    <row r="518" ht="15">
      <c r="H518" s="16"/>
    </row>
    <row r="519" ht="15">
      <c r="H519" s="16"/>
    </row>
    <row r="520" ht="15">
      <c r="H520" s="16"/>
    </row>
    <row r="521" ht="15">
      <c r="H521" s="16"/>
    </row>
    <row r="522" ht="15">
      <c r="H522" s="16"/>
    </row>
    <row r="523" ht="15">
      <c r="H523" s="16"/>
    </row>
    <row r="524" ht="15">
      <c r="H524" s="16"/>
    </row>
    <row r="525" ht="15">
      <c r="H525" s="16"/>
    </row>
    <row r="526" ht="15">
      <c r="H526" s="16"/>
    </row>
    <row r="527" ht="15">
      <c r="H527" s="16"/>
    </row>
    <row r="528" ht="15">
      <c r="H528" s="16"/>
    </row>
    <row r="529" ht="15">
      <c r="H529" s="16"/>
    </row>
    <row r="530" ht="15">
      <c r="H530" s="16"/>
    </row>
    <row r="531" ht="15">
      <c r="H531" s="16"/>
    </row>
    <row r="532" ht="15">
      <c r="H532" s="16"/>
    </row>
    <row r="533" ht="15">
      <c r="H533" s="16"/>
    </row>
    <row r="534" ht="15">
      <c r="H534" s="16"/>
    </row>
    <row r="535" ht="15">
      <c r="H535" s="16"/>
    </row>
    <row r="536" ht="15">
      <c r="H536" s="16"/>
    </row>
    <row r="537" ht="15">
      <c r="H537" s="16"/>
    </row>
    <row r="538" ht="15">
      <c r="H538" s="16"/>
    </row>
    <row r="539" ht="15">
      <c r="H539" s="16"/>
    </row>
    <row r="540" ht="15">
      <c r="H540" s="16"/>
    </row>
    <row r="541" ht="15">
      <c r="H541" s="16"/>
    </row>
    <row r="542" ht="15">
      <c r="H542" s="16"/>
    </row>
    <row r="543" ht="15">
      <c r="H543" s="16"/>
    </row>
    <row r="544" ht="15">
      <c r="H544" s="16"/>
    </row>
    <row r="545" ht="15">
      <c r="H545" s="16"/>
    </row>
    <row r="546" ht="15">
      <c r="H546" s="16"/>
    </row>
    <row r="547" ht="15">
      <c r="H547" s="16"/>
    </row>
    <row r="548" ht="15">
      <c r="H548" s="16"/>
    </row>
    <row r="549" ht="15">
      <c r="H549" s="16"/>
    </row>
    <row r="550" ht="15">
      <c r="H550" s="16"/>
    </row>
    <row r="551" ht="15">
      <c r="H551" s="16"/>
    </row>
    <row r="552" ht="15">
      <c r="H552" s="16"/>
    </row>
    <row r="553" ht="15">
      <c r="H553" s="16"/>
    </row>
    <row r="554" ht="15">
      <c r="H554" s="16"/>
    </row>
    <row r="555" ht="15">
      <c r="H555" s="16"/>
    </row>
    <row r="556" ht="15">
      <c r="H556" s="16"/>
    </row>
    <row r="557" ht="15">
      <c r="H557" s="16"/>
    </row>
    <row r="558" ht="15">
      <c r="H558" s="16"/>
    </row>
    <row r="559" ht="15">
      <c r="H559" s="16"/>
    </row>
    <row r="560" ht="15">
      <c r="H560" s="16"/>
    </row>
    <row r="561" ht="15">
      <c r="H561" s="16"/>
    </row>
    <row r="562" ht="15">
      <c r="H562" s="16"/>
    </row>
    <row r="563" ht="15">
      <c r="H563" s="16"/>
    </row>
    <row r="564" ht="15">
      <c r="H564" s="16"/>
    </row>
    <row r="565" ht="15">
      <c r="H565" s="16"/>
    </row>
    <row r="566" ht="15">
      <c r="H566" s="16"/>
    </row>
    <row r="567" ht="15">
      <c r="H567" s="16"/>
    </row>
    <row r="568" ht="15">
      <c r="H568" s="16"/>
    </row>
    <row r="569" ht="15">
      <c r="H569" s="16"/>
    </row>
    <row r="570" ht="15">
      <c r="H570" s="16"/>
    </row>
    <row r="571" ht="15">
      <c r="H571" s="16"/>
    </row>
    <row r="572" ht="15">
      <c r="H572" s="16"/>
    </row>
    <row r="573" ht="15">
      <c r="H573" s="16"/>
    </row>
    <row r="574" ht="15">
      <c r="H574" s="16"/>
    </row>
    <row r="575" ht="15">
      <c r="H575" s="16"/>
    </row>
    <row r="576" ht="15">
      <c r="H576" s="16"/>
    </row>
    <row r="577" ht="15">
      <c r="H577" s="16"/>
    </row>
    <row r="578" ht="15">
      <c r="H578" s="16"/>
    </row>
    <row r="579" ht="15">
      <c r="H579" s="16"/>
    </row>
    <row r="580" ht="15">
      <c r="H580" s="16"/>
    </row>
    <row r="581" ht="15">
      <c r="H581" s="16"/>
    </row>
    <row r="582" ht="15">
      <c r="H582" s="16"/>
    </row>
    <row r="583" ht="15">
      <c r="H583" s="16"/>
    </row>
    <row r="584" ht="15">
      <c r="H584" s="16"/>
    </row>
    <row r="585" ht="15">
      <c r="H585" s="16"/>
    </row>
    <row r="586" ht="15">
      <c r="H586" s="16"/>
    </row>
    <row r="587" ht="15">
      <c r="H587" s="16"/>
    </row>
    <row r="588" ht="15">
      <c r="H588" s="16"/>
    </row>
    <row r="589" ht="15">
      <c r="H589" s="16"/>
    </row>
    <row r="590" ht="15">
      <c r="H590" s="16"/>
    </row>
    <row r="591" ht="15">
      <c r="H591" s="16"/>
    </row>
    <row r="592" ht="15">
      <c r="H592" s="16"/>
    </row>
    <row r="593" ht="15">
      <c r="H593" s="16"/>
    </row>
    <row r="594" ht="15">
      <c r="H594" s="16"/>
    </row>
    <row r="595" ht="15">
      <c r="H595" s="16"/>
    </row>
    <row r="596" ht="15">
      <c r="H596" s="16"/>
    </row>
    <row r="597" ht="15">
      <c r="H597" s="16"/>
    </row>
    <row r="598" ht="15">
      <c r="H598" s="16"/>
    </row>
    <row r="599" ht="15">
      <c r="H599" s="16"/>
    </row>
    <row r="600" ht="15">
      <c r="H600" s="16"/>
    </row>
    <row r="601" ht="15">
      <c r="H601" s="16"/>
    </row>
    <row r="602" ht="15">
      <c r="H602" s="16"/>
    </row>
    <row r="603" ht="15">
      <c r="H603" s="16"/>
    </row>
    <row r="604" ht="15">
      <c r="H604" s="16"/>
    </row>
    <row r="605" ht="15">
      <c r="H605" s="16"/>
    </row>
    <row r="606" ht="15">
      <c r="H606" s="16"/>
    </row>
    <row r="607" ht="15">
      <c r="H607" s="16"/>
    </row>
    <row r="608" ht="15">
      <c r="H608" s="16"/>
    </row>
    <row r="609" ht="15">
      <c r="H609" s="16"/>
    </row>
    <row r="610" ht="15">
      <c r="H610" s="16"/>
    </row>
    <row r="611" ht="15">
      <c r="H611" s="16"/>
    </row>
    <row r="612" ht="15">
      <c r="H612" s="16"/>
    </row>
    <row r="613" ht="15">
      <c r="H613" s="16"/>
    </row>
    <row r="614" ht="15">
      <c r="H614" s="16"/>
    </row>
    <row r="615" ht="15">
      <c r="H615" s="16"/>
    </row>
    <row r="616" ht="15">
      <c r="H616" s="16"/>
    </row>
    <row r="617" ht="15">
      <c r="H617" s="16"/>
    </row>
    <row r="618" ht="15">
      <c r="H618" s="16"/>
    </row>
    <row r="619" ht="15">
      <c r="H619" s="16"/>
    </row>
    <row r="620" ht="15">
      <c r="H620" s="16"/>
    </row>
    <row r="621" ht="15">
      <c r="H621" s="16"/>
    </row>
    <row r="622" ht="15">
      <c r="H622" s="16"/>
    </row>
    <row r="623" ht="15">
      <c r="H623" s="16"/>
    </row>
    <row r="624" ht="15">
      <c r="H624" s="16"/>
    </row>
    <row r="625" ht="15">
      <c r="H625" s="16"/>
    </row>
    <row r="626" ht="15">
      <c r="H626" s="16"/>
    </row>
    <row r="627" ht="15">
      <c r="H627" s="16"/>
    </row>
    <row r="628" ht="15">
      <c r="H628" s="16"/>
    </row>
    <row r="629" ht="15">
      <c r="H629" s="16"/>
    </row>
    <row r="630" ht="15">
      <c r="H630" s="16"/>
    </row>
    <row r="631" ht="15">
      <c r="H631" s="16"/>
    </row>
    <row r="632" ht="15">
      <c r="H632" s="16"/>
    </row>
    <row r="633" ht="15">
      <c r="H633" s="16"/>
    </row>
    <row r="634" ht="15">
      <c r="H634" s="16"/>
    </row>
    <row r="635" ht="15">
      <c r="H635" s="16"/>
    </row>
    <row r="636" ht="15">
      <c r="H636" s="16"/>
    </row>
    <row r="637" ht="15">
      <c r="H637" s="16"/>
    </row>
    <row r="638" ht="15">
      <c r="H638" s="16"/>
    </row>
    <row r="639" ht="15">
      <c r="H639" s="16"/>
    </row>
    <row r="640" ht="15">
      <c r="H640" s="16"/>
    </row>
    <row r="641" ht="15">
      <c r="H641" s="16"/>
    </row>
    <row r="642" ht="15">
      <c r="H642" s="16"/>
    </row>
    <row r="643" ht="15">
      <c r="H643" s="16"/>
    </row>
    <row r="644" ht="15">
      <c r="H644" s="16"/>
    </row>
    <row r="645" ht="15">
      <c r="H645" s="16"/>
    </row>
    <row r="646" ht="15">
      <c r="H646" s="16"/>
    </row>
    <row r="647" ht="15">
      <c r="H647" s="16"/>
    </row>
    <row r="648" ht="15">
      <c r="H648" s="16"/>
    </row>
    <row r="649" ht="15">
      <c r="H649" s="16"/>
    </row>
    <row r="650" ht="15">
      <c r="H650" s="16"/>
    </row>
    <row r="651" ht="15">
      <c r="H651" s="16"/>
    </row>
    <row r="652" ht="15">
      <c r="H652" s="16"/>
    </row>
    <row r="653" ht="15">
      <c r="H653" s="16"/>
    </row>
    <row r="654" ht="15">
      <c r="H654" s="16"/>
    </row>
    <row r="655" ht="15">
      <c r="H655" s="16"/>
    </row>
    <row r="656" ht="15">
      <c r="H656" s="16"/>
    </row>
    <row r="657" ht="15">
      <c r="H657" s="16"/>
    </row>
    <row r="658" ht="15">
      <c r="H658" s="16"/>
    </row>
    <row r="659" ht="15">
      <c r="H659" s="16"/>
    </row>
    <row r="660" ht="15">
      <c r="H660" s="16"/>
    </row>
    <row r="661" ht="15">
      <c r="H661" s="16"/>
    </row>
    <row r="662" ht="15">
      <c r="H662" s="16"/>
    </row>
    <row r="663" ht="15">
      <c r="H663" s="16"/>
    </row>
    <row r="664" ht="15">
      <c r="H664" s="16"/>
    </row>
    <row r="665" ht="15">
      <c r="H665" s="16"/>
    </row>
    <row r="666" ht="15">
      <c r="H666" s="16"/>
    </row>
    <row r="667" ht="15">
      <c r="H667" s="16"/>
    </row>
    <row r="668" ht="15">
      <c r="H668" s="16"/>
    </row>
    <row r="669" ht="15">
      <c r="H669" s="16"/>
    </row>
    <row r="670" ht="15">
      <c r="H670" s="16"/>
    </row>
    <row r="671" ht="15">
      <c r="H671" s="16"/>
    </row>
    <row r="672" ht="15">
      <c r="H672" s="16"/>
    </row>
    <row r="673" ht="15">
      <c r="H673" s="16"/>
    </row>
    <row r="674" ht="15">
      <c r="H674" s="16"/>
    </row>
    <row r="675" ht="15">
      <c r="H675" s="16"/>
    </row>
    <row r="676" ht="15">
      <c r="H676" s="16"/>
    </row>
    <row r="677" ht="15">
      <c r="H677" s="16"/>
    </row>
    <row r="678" ht="15">
      <c r="H678" s="16"/>
    </row>
    <row r="679" ht="15">
      <c r="H679" s="16"/>
    </row>
    <row r="680" ht="15">
      <c r="H680" s="16"/>
    </row>
    <row r="681" ht="15">
      <c r="H681" s="16"/>
    </row>
    <row r="682" ht="15">
      <c r="H682" s="16"/>
    </row>
    <row r="683" ht="15">
      <c r="H683" s="16"/>
    </row>
    <row r="684" ht="15">
      <c r="H684" s="16"/>
    </row>
    <row r="685" ht="15">
      <c r="H685" s="16"/>
    </row>
    <row r="686" ht="15">
      <c r="H686" s="16"/>
    </row>
    <row r="687" ht="15">
      <c r="H687" s="16"/>
    </row>
    <row r="688" ht="15">
      <c r="H688" s="16"/>
    </row>
    <row r="689" ht="15">
      <c r="H689" s="16"/>
    </row>
    <row r="690" ht="15">
      <c r="H690" s="16"/>
    </row>
    <row r="691" ht="15">
      <c r="H691" s="16"/>
    </row>
    <row r="692" ht="15">
      <c r="H692" s="16"/>
    </row>
    <row r="693" ht="15">
      <c r="H693" s="16"/>
    </row>
    <row r="694" ht="15">
      <c r="H694" s="16"/>
    </row>
    <row r="695" ht="15">
      <c r="H695" s="16"/>
    </row>
    <row r="696" ht="15">
      <c r="H696" s="16"/>
    </row>
    <row r="697" ht="15">
      <c r="H697" s="16"/>
    </row>
    <row r="698" ht="15">
      <c r="H698" s="16"/>
    </row>
    <row r="699" ht="15">
      <c r="H699" s="16"/>
    </row>
    <row r="700" ht="15">
      <c r="H700" s="16"/>
    </row>
    <row r="701" ht="15">
      <c r="H701" s="16"/>
    </row>
    <row r="702" ht="15">
      <c r="H702" s="16"/>
    </row>
    <row r="703" ht="15">
      <c r="H703" s="16"/>
    </row>
    <row r="704" ht="15">
      <c r="H704" s="16"/>
    </row>
    <row r="705" ht="15">
      <c r="H705" s="16"/>
    </row>
    <row r="706" ht="15">
      <c r="H706" s="16"/>
    </row>
    <row r="707" ht="15">
      <c r="H707" s="16"/>
    </row>
    <row r="708" ht="15">
      <c r="H708" s="16"/>
    </row>
    <row r="709" ht="15">
      <c r="H709" s="16"/>
    </row>
    <row r="710" ht="15">
      <c r="H710" s="16"/>
    </row>
    <row r="711" ht="15">
      <c r="H711" s="16"/>
    </row>
    <row r="712" ht="15">
      <c r="H712" s="16"/>
    </row>
    <row r="713" ht="15">
      <c r="H713" s="16"/>
    </row>
    <row r="714" ht="15">
      <c r="H714" s="16"/>
    </row>
    <row r="715" ht="15">
      <c r="H715" s="16"/>
    </row>
    <row r="716" ht="15">
      <c r="H716" s="16"/>
    </row>
    <row r="717" ht="15">
      <c r="H717" s="16"/>
    </row>
    <row r="718" ht="15">
      <c r="H718" s="16"/>
    </row>
    <row r="719" ht="15">
      <c r="H719" s="16"/>
    </row>
    <row r="720" ht="15">
      <c r="H720" s="16"/>
    </row>
    <row r="721" ht="15">
      <c r="H721" s="16"/>
    </row>
    <row r="722" ht="15">
      <c r="H722" s="1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ls</cp:lastModifiedBy>
  <dcterms:created xsi:type="dcterms:W3CDTF">2010-12-08T13:26:40Z</dcterms:created>
  <dcterms:modified xsi:type="dcterms:W3CDTF">2011-01-02T09:16:21Z</dcterms:modified>
  <cp:category/>
  <cp:version/>
  <cp:contentType/>
  <cp:contentStatus/>
</cp:coreProperties>
</file>